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estructura\Atyr\Asis-al-Contribuyente\Actividades por tema\Devolución Fonasa\Devolución 2025\"/>
    </mc:Choice>
  </mc:AlternateContent>
  <xr:revisionPtr revIDLastSave="0" documentId="14_{9B6B1D38-267E-40F3-92FB-8207FE90D2A2}" xr6:coauthVersionLast="45" xr6:coauthVersionMax="45" xr10:uidLastSave="{00000000-0000-0000-0000-000000000000}"/>
  <bookViews>
    <workbookView showHorizontalScroll="0" showVerticalScroll="0" xWindow="-120" yWindow="-120" windowWidth="24240" windowHeight="13140" xr2:uid="{00000000-000D-0000-FFFF-FFFF00000000}"/>
  </bookViews>
  <sheets>
    <sheet name="TOPE ANUAL" sheetId="1" r:id="rId1"/>
    <sheet name="Hoja1" sheetId="4" state="hidden" r:id="rId2"/>
    <sheet name="Hoja2" sheetId="2" state="hidden" r:id="rId3"/>
    <sheet name="Hoja3" sheetId="3" state="hidden" r:id="rId4"/>
  </sheets>
  <definedNames>
    <definedName name="_xlnm.Print_Area" localSheetId="0">'TOPE ANUAL'!$C$4:$F$22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1" i="1" l="1"/>
  <c r="A65" i="3" l="1"/>
  <c r="A69" i="3" l="1"/>
  <c r="J99" i="3" l="1"/>
  <c r="J100" i="3"/>
  <c r="J101" i="3"/>
  <c r="J102" i="3"/>
  <c r="J103" i="3"/>
  <c r="J104" i="3"/>
  <c r="J105" i="3"/>
  <c r="J106" i="3"/>
  <c r="J107" i="3"/>
  <c r="J108" i="3"/>
  <c r="J109" i="3"/>
  <c r="J98" i="3"/>
  <c r="I99" i="3"/>
  <c r="I100" i="3"/>
  <c r="I101" i="3"/>
  <c r="I102" i="3"/>
  <c r="I103" i="3"/>
  <c r="K103" i="3" s="1"/>
  <c r="I104" i="3"/>
  <c r="K104" i="3" s="1"/>
  <c r="I105" i="3"/>
  <c r="K105" i="3" s="1"/>
  <c r="I106" i="3"/>
  <c r="K106" i="3" s="1"/>
  <c r="I107" i="3"/>
  <c r="K107" i="3" s="1"/>
  <c r="I108" i="3"/>
  <c r="K108" i="3" s="1"/>
  <c r="I109" i="3"/>
  <c r="K109" i="3" s="1"/>
  <c r="I98" i="3"/>
  <c r="K101" i="3" l="1"/>
  <c r="K102" i="3"/>
  <c r="K100" i="3"/>
  <c r="K99" i="3"/>
  <c r="K98" i="3"/>
  <c r="M7" i="3"/>
  <c r="M37" i="3" s="1"/>
  <c r="M8" i="3"/>
  <c r="M38" i="3" s="1"/>
  <c r="M9" i="3"/>
  <c r="M39" i="3" s="1"/>
  <c r="M10" i="3"/>
  <c r="M40" i="3" s="1"/>
  <c r="M11" i="3"/>
  <c r="M41" i="3" s="1"/>
  <c r="M12" i="3"/>
  <c r="M42" i="3" s="1"/>
  <c r="M13" i="3"/>
  <c r="M43" i="3" s="1"/>
  <c r="M14" i="3"/>
  <c r="M44" i="3" s="1"/>
  <c r="M15" i="3"/>
  <c r="M45" i="3" s="1"/>
  <c r="M16" i="3"/>
  <c r="M46" i="3" s="1"/>
  <c r="M17" i="3"/>
  <c r="M47" i="3" s="1"/>
  <c r="M18" i="3"/>
  <c r="M48" i="3" s="1"/>
  <c r="M19" i="3"/>
  <c r="M49" i="3" s="1"/>
  <c r="M20" i="3"/>
  <c r="M50" i="3" s="1"/>
  <c r="M21" i="3"/>
  <c r="M51" i="3" s="1"/>
  <c r="M22" i="3"/>
  <c r="M52" i="3" s="1"/>
  <c r="M23" i="3"/>
  <c r="M53" i="3" s="1"/>
  <c r="M24" i="3"/>
  <c r="M54" i="3" s="1"/>
  <c r="M25" i="3"/>
  <c r="M55" i="3" s="1"/>
  <c r="M26" i="3"/>
  <c r="M56" i="3" s="1"/>
  <c r="M27" i="3"/>
  <c r="M57" i="3" s="1"/>
  <c r="M28" i="3"/>
  <c r="M58" i="3" s="1"/>
  <c r="M29" i="3"/>
  <c r="M59" i="3" s="1"/>
  <c r="M30" i="3"/>
  <c r="M60" i="3" s="1"/>
  <c r="M31" i="3"/>
  <c r="M61" i="3" s="1"/>
  <c r="L7" i="3"/>
  <c r="L37" i="3" s="1"/>
  <c r="L8" i="3"/>
  <c r="L38" i="3" s="1"/>
  <c r="L9" i="3"/>
  <c r="L39" i="3" s="1"/>
  <c r="L10" i="3"/>
  <c r="L40" i="3" s="1"/>
  <c r="L11" i="3"/>
  <c r="L41" i="3" s="1"/>
  <c r="L12" i="3"/>
  <c r="L42" i="3" s="1"/>
  <c r="L13" i="3"/>
  <c r="L43" i="3" s="1"/>
  <c r="L14" i="3"/>
  <c r="L44" i="3" s="1"/>
  <c r="L15" i="3"/>
  <c r="L45" i="3" s="1"/>
  <c r="L16" i="3"/>
  <c r="L46" i="3" s="1"/>
  <c r="L17" i="3"/>
  <c r="L47" i="3" s="1"/>
  <c r="L18" i="3"/>
  <c r="L48" i="3" s="1"/>
  <c r="L19" i="3"/>
  <c r="L49" i="3" s="1"/>
  <c r="L20" i="3"/>
  <c r="L50" i="3" s="1"/>
  <c r="L21" i="3"/>
  <c r="L51" i="3" s="1"/>
  <c r="L22" i="3"/>
  <c r="L52" i="3" s="1"/>
  <c r="L23" i="3"/>
  <c r="L53" i="3" s="1"/>
  <c r="L24" i="3"/>
  <c r="L54" i="3" s="1"/>
  <c r="L25" i="3"/>
  <c r="L55" i="3" s="1"/>
  <c r="L26" i="3"/>
  <c r="L56" i="3" s="1"/>
  <c r="L27" i="3"/>
  <c r="L57" i="3" s="1"/>
  <c r="L28" i="3"/>
  <c r="L58" i="3" s="1"/>
  <c r="L29" i="3"/>
  <c r="L59" i="3" s="1"/>
  <c r="L30" i="3"/>
  <c r="L60" i="3" s="1"/>
  <c r="L31" i="3"/>
  <c r="L61" i="3" s="1"/>
  <c r="K7" i="3"/>
  <c r="K37" i="3" s="1"/>
  <c r="K8" i="3"/>
  <c r="K38" i="3" s="1"/>
  <c r="K9" i="3"/>
  <c r="K39" i="3" s="1"/>
  <c r="K10" i="3"/>
  <c r="K40" i="3" s="1"/>
  <c r="K11" i="3"/>
  <c r="K41" i="3" s="1"/>
  <c r="K12" i="3"/>
  <c r="K42" i="3" s="1"/>
  <c r="K13" i="3"/>
  <c r="K43" i="3" s="1"/>
  <c r="K14" i="3"/>
  <c r="K44" i="3" s="1"/>
  <c r="K15" i="3"/>
  <c r="K45" i="3" s="1"/>
  <c r="K16" i="3"/>
  <c r="K46" i="3" s="1"/>
  <c r="K17" i="3"/>
  <c r="K47" i="3" s="1"/>
  <c r="K18" i="3"/>
  <c r="K48" i="3" s="1"/>
  <c r="K19" i="3"/>
  <c r="K49" i="3" s="1"/>
  <c r="K20" i="3"/>
  <c r="K50" i="3" s="1"/>
  <c r="K21" i="3"/>
  <c r="K51" i="3" s="1"/>
  <c r="K22" i="3"/>
  <c r="K52" i="3" s="1"/>
  <c r="K23" i="3"/>
  <c r="K53" i="3" s="1"/>
  <c r="K24" i="3"/>
  <c r="K54" i="3" s="1"/>
  <c r="K25" i="3"/>
  <c r="K55" i="3" s="1"/>
  <c r="K26" i="3"/>
  <c r="K56" i="3" s="1"/>
  <c r="K27" i="3"/>
  <c r="K57" i="3" s="1"/>
  <c r="K28" i="3"/>
  <c r="K58" i="3" s="1"/>
  <c r="K29" i="3"/>
  <c r="K59" i="3" s="1"/>
  <c r="K30" i="3"/>
  <c r="K60" i="3" s="1"/>
  <c r="K31" i="3"/>
  <c r="K61" i="3" s="1"/>
  <c r="J7" i="3"/>
  <c r="J37" i="3" s="1"/>
  <c r="J8" i="3"/>
  <c r="J38" i="3" s="1"/>
  <c r="J9" i="3"/>
  <c r="J39" i="3" s="1"/>
  <c r="J10" i="3"/>
  <c r="J40" i="3" s="1"/>
  <c r="J11" i="3"/>
  <c r="J41" i="3" s="1"/>
  <c r="J12" i="3"/>
  <c r="J42" i="3" s="1"/>
  <c r="J13" i="3"/>
  <c r="J43" i="3" s="1"/>
  <c r="J14" i="3"/>
  <c r="J44" i="3" s="1"/>
  <c r="J15" i="3"/>
  <c r="J45" i="3" s="1"/>
  <c r="J16" i="3"/>
  <c r="J46" i="3" s="1"/>
  <c r="J17" i="3"/>
  <c r="J47" i="3" s="1"/>
  <c r="J18" i="3"/>
  <c r="J48" i="3" s="1"/>
  <c r="J19" i="3"/>
  <c r="J49" i="3" s="1"/>
  <c r="J20" i="3"/>
  <c r="J50" i="3" s="1"/>
  <c r="J21" i="3"/>
  <c r="J51" i="3" s="1"/>
  <c r="J22" i="3"/>
  <c r="J52" i="3" s="1"/>
  <c r="J23" i="3"/>
  <c r="J53" i="3" s="1"/>
  <c r="J24" i="3"/>
  <c r="J54" i="3" s="1"/>
  <c r="J25" i="3"/>
  <c r="J55" i="3" s="1"/>
  <c r="J26" i="3"/>
  <c r="J56" i="3" s="1"/>
  <c r="J27" i="3"/>
  <c r="J57" i="3" s="1"/>
  <c r="J28" i="3"/>
  <c r="J58" i="3" s="1"/>
  <c r="J29" i="3"/>
  <c r="J59" i="3" s="1"/>
  <c r="J30" i="3"/>
  <c r="J60" i="3" s="1"/>
  <c r="J31" i="3"/>
  <c r="J61" i="3" s="1"/>
  <c r="I7" i="3"/>
  <c r="I37" i="3" s="1"/>
  <c r="I8" i="3"/>
  <c r="I38" i="3" s="1"/>
  <c r="I9" i="3"/>
  <c r="I39" i="3" s="1"/>
  <c r="I10" i="3"/>
  <c r="I40" i="3" s="1"/>
  <c r="I11" i="3"/>
  <c r="I41" i="3" s="1"/>
  <c r="I12" i="3"/>
  <c r="I42" i="3" s="1"/>
  <c r="I13" i="3"/>
  <c r="I43" i="3" s="1"/>
  <c r="I14" i="3"/>
  <c r="I44" i="3" s="1"/>
  <c r="I15" i="3"/>
  <c r="I45" i="3" s="1"/>
  <c r="I16" i="3"/>
  <c r="I46" i="3" s="1"/>
  <c r="I17" i="3"/>
  <c r="I47" i="3" s="1"/>
  <c r="I18" i="3"/>
  <c r="I48" i="3" s="1"/>
  <c r="I19" i="3"/>
  <c r="I49" i="3" s="1"/>
  <c r="I20" i="3"/>
  <c r="I50" i="3" s="1"/>
  <c r="I21" i="3"/>
  <c r="I51" i="3" s="1"/>
  <c r="I22" i="3"/>
  <c r="I52" i="3" s="1"/>
  <c r="I23" i="3"/>
  <c r="I53" i="3" s="1"/>
  <c r="I24" i="3"/>
  <c r="I54" i="3" s="1"/>
  <c r="I25" i="3"/>
  <c r="I55" i="3" s="1"/>
  <c r="I26" i="3"/>
  <c r="I56" i="3" s="1"/>
  <c r="I27" i="3"/>
  <c r="I57" i="3" s="1"/>
  <c r="I28" i="3"/>
  <c r="I58" i="3" s="1"/>
  <c r="I29" i="3"/>
  <c r="I59" i="3" s="1"/>
  <c r="I30" i="3"/>
  <c r="I60" i="3" s="1"/>
  <c r="I31" i="3"/>
  <c r="I61" i="3" s="1"/>
  <c r="H7" i="3"/>
  <c r="H37" i="3" s="1"/>
  <c r="H8" i="3"/>
  <c r="H38" i="3" s="1"/>
  <c r="H9" i="3"/>
  <c r="H39" i="3" s="1"/>
  <c r="H10" i="3"/>
  <c r="H40" i="3" s="1"/>
  <c r="H11" i="3"/>
  <c r="H41" i="3" s="1"/>
  <c r="H12" i="3"/>
  <c r="H42" i="3" s="1"/>
  <c r="H13" i="3"/>
  <c r="H43" i="3" s="1"/>
  <c r="H14" i="3"/>
  <c r="H44" i="3" s="1"/>
  <c r="H15" i="3"/>
  <c r="H45" i="3" s="1"/>
  <c r="H16" i="3"/>
  <c r="H46" i="3" s="1"/>
  <c r="H17" i="3"/>
  <c r="H47" i="3" s="1"/>
  <c r="H18" i="3"/>
  <c r="H48" i="3" s="1"/>
  <c r="H19" i="3"/>
  <c r="H49" i="3" s="1"/>
  <c r="H20" i="3"/>
  <c r="H50" i="3" s="1"/>
  <c r="H21" i="3"/>
  <c r="H51" i="3" s="1"/>
  <c r="H22" i="3"/>
  <c r="H52" i="3" s="1"/>
  <c r="H23" i="3"/>
  <c r="H53" i="3" s="1"/>
  <c r="H24" i="3"/>
  <c r="H54" i="3" s="1"/>
  <c r="H25" i="3"/>
  <c r="H55" i="3" s="1"/>
  <c r="H26" i="3"/>
  <c r="H56" i="3" s="1"/>
  <c r="H27" i="3"/>
  <c r="H57" i="3" s="1"/>
  <c r="H28" i="3"/>
  <c r="H58" i="3" s="1"/>
  <c r="H29" i="3"/>
  <c r="H59" i="3" s="1"/>
  <c r="H30" i="3"/>
  <c r="H60" i="3" s="1"/>
  <c r="H31" i="3"/>
  <c r="H61" i="3" s="1"/>
  <c r="G7" i="3"/>
  <c r="G37" i="3" s="1"/>
  <c r="G8" i="3"/>
  <c r="G38" i="3" s="1"/>
  <c r="G9" i="3"/>
  <c r="G39" i="3" s="1"/>
  <c r="G10" i="3"/>
  <c r="G40" i="3" s="1"/>
  <c r="G11" i="3"/>
  <c r="G41" i="3" s="1"/>
  <c r="G12" i="3"/>
  <c r="G42" i="3" s="1"/>
  <c r="G13" i="3"/>
  <c r="G43" i="3" s="1"/>
  <c r="G14" i="3"/>
  <c r="G44" i="3" s="1"/>
  <c r="G15" i="3"/>
  <c r="G45" i="3" s="1"/>
  <c r="G16" i="3"/>
  <c r="G46" i="3" s="1"/>
  <c r="G17" i="3"/>
  <c r="G47" i="3" s="1"/>
  <c r="G18" i="3"/>
  <c r="G48" i="3" s="1"/>
  <c r="G19" i="3"/>
  <c r="G49" i="3" s="1"/>
  <c r="G20" i="3"/>
  <c r="G50" i="3" s="1"/>
  <c r="G21" i="3"/>
  <c r="G51" i="3" s="1"/>
  <c r="G22" i="3"/>
  <c r="G52" i="3" s="1"/>
  <c r="G23" i="3"/>
  <c r="G53" i="3" s="1"/>
  <c r="G24" i="3"/>
  <c r="G54" i="3" s="1"/>
  <c r="G25" i="3"/>
  <c r="G55" i="3" s="1"/>
  <c r="G26" i="3"/>
  <c r="G56" i="3" s="1"/>
  <c r="G27" i="3"/>
  <c r="G57" i="3" s="1"/>
  <c r="G28" i="3"/>
  <c r="G58" i="3" s="1"/>
  <c r="G29" i="3"/>
  <c r="G59" i="3" s="1"/>
  <c r="G30" i="3"/>
  <c r="G60" i="3" s="1"/>
  <c r="G31" i="3"/>
  <c r="G61" i="3" s="1"/>
  <c r="F7" i="3"/>
  <c r="F37" i="3" s="1"/>
  <c r="F8" i="3"/>
  <c r="F38" i="3" s="1"/>
  <c r="F9" i="3"/>
  <c r="F39" i="3" s="1"/>
  <c r="F10" i="3"/>
  <c r="F40" i="3" s="1"/>
  <c r="F11" i="3"/>
  <c r="F41" i="3" s="1"/>
  <c r="F12" i="3"/>
  <c r="F42" i="3" s="1"/>
  <c r="F13" i="3"/>
  <c r="F43" i="3" s="1"/>
  <c r="F14" i="3"/>
  <c r="F44" i="3" s="1"/>
  <c r="F15" i="3"/>
  <c r="F45" i="3" s="1"/>
  <c r="F16" i="3"/>
  <c r="F46" i="3" s="1"/>
  <c r="F17" i="3"/>
  <c r="F47" i="3" s="1"/>
  <c r="F18" i="3"/>
  <c r="F48" i="3" s="1"/>
  <c r="F19" i="3"/>
  <c r="F49" i="3" s="1"/>
  <c r="F20" i="3"/>
  <c r="F50" i="3" s="1"/>
  <c r="F21" i="3"/>
  <c r="F51" i="3" s="1"/>
  <c r="F22" i="3"/>
  <c r="F52" i="3" s="1"/>
  <c r="F23" i="3"/>
  <c r="F53" i="3" s="1"/>
  <c r="F24" i="3"/>
  <c r="F54" i="3" s="1"/>
  <c r="F25" i="3"/>
  <c r="F55" i="3" s="1"/>
  <c r="F26" i="3"/>
  <c r="F56" i="3" s="1"/>
  <c r="F27" i="3"/>
  <c r="F57" i="3" s="1"/>
  <c r="F28" i="3"/>
  <c r="F58" i="3" s="1"/>
  <c r="F29" i="3"/>
  <c r="F59" i="3" s="1"/>
  <c r="F30" i="3"/>
  <c r="F60" i="3" s="1"/>
  <c r="F31" i="3"/>
  <c r="F61" i="3" s="1"/>
  <c r="E7" i="3"/>
  <c r="E37" i="3" s="1"/>
  <c r="E8" i="3"/>
  <c r="E38" i="3" s="1"/>
  <c r="E9" i="3"/>
  <c r="E39" i="3" s="1"/>
  <c r="E10" i="3"/>
  <c r="E40" i="3" s="1"/>
  <c r="E11" i="3"/>
  <c r="E41" i="3" s="1"/>
  <c r="E12" i="3"/>
  <c r="E42" i="3" s="1"/>
  <c r="E13" i="3"/>
  <c r="E43" i="3" s="1"/>
  <c r="E14" i="3"/>
  <c r="E44" i="3" s="1"/>
  <c r="E15" i="3"/>
  <c r="E45" i="3" s="1"/>
  <c r="E16" i="3"/>
  <c r="E46" i="3" s="1"/>
  <c r="E17" i="3"/>
  <c r="E47" i="3" s="1"/>
  <c r="E18" i="3"/>
  <c r="E48" i="3" s="1"/>
  <c r="E19" i="3"/>
  <c r="E49" i="3" s="1"/>
  <c r="E20" i="3"/>
  <c r="E50" i="3" s="1"/>
  <c r="E21" i="3"/>
  <c r="E51" i="3" s="1"/>
  <c r="E22" i="3"/>
  <c r="E52" i="3" s="1"/>
  <c r="E23" i="3"/>
  <c r="E53" i="3" s="1"/>
  <c r="E24" i="3"/>
  <c r="E54" i="3" s="1"/>
  <c r="E25" i="3"/>
  <c r="E55" i="3" s="1"/>
  <c r="E26" i="3"/>
  <c r="E56" i="3" s="1"/>
  <c r="E27" i="3"/>
  <c r="E57" i="3" s="1"/>
  <c r="E28" i="3"/>
  <c r="E58" i="3" s="1"/>
  <c r="E29" i="3"/>
  <c r="E59" i="3" s="1"/>
  <c r="E30" i="3"/>
  <c r="E60" i="3" s="1"/>
  <c r="E31" i="3"/>
  <c r="E61" i="3" s="1"/>
  <c r="D7" i="3"/>
  <c r="D37" i="3" s="1"/>
  <c r="D8" i="3"/>
  <c r="D38" i="3" s="1"/>
  <c r="D9" i="3"/>
  <c r="D39" i="3" s="1"/>
  <c r="D10" i="3"/>
  <c r="D40" i="3" s="1"/>
  <c r="D11" i="3"/>
  <c r="D41" i="3" s="1"/>
  <c r="D12" i="3"/>
  <c r="D42" i="3" s="1"/>
  <c r="D13" i="3"/>
  <c r="D43" i="3" s="1"/>
  <c r="D14" i="3"/>
  <c r="D44" i="3" s="1"/>
  <c r="D15" i="3"/>
  <c r="D45" i="3" s="1"/>
  <c r="D16" i="3"/>
  <c r="D46" i="3" s="1"/>
  <c r="D17" i="3"/>
  <c r="D47" i="3" s="1"/>
  <c r="D18" i="3"/>
  <c r="D48" i="3" s="1"/>
  <c r="D19" i="3"/>
  <c r="D49" i="3" s="1"/>
  <c r="D20" i="3"/>
  <c r="D50" i="3" s="1"/>
  <c r="D21" i="3"/>
  <c r="D51" i="3" s="1"/>
  <c r="D22" i="3"/>
  <c r="D52" i="3" s="1"/>
  <c r="D23" i="3"/>
  <c r="D53" i="3" s="1"/>
  <c r="D24" i="3"/>
  <c r="D54" i="3" s="1"/>
  <c r="D25" i="3"/>
  <c r="D55" i="3" s="1"/>
  <c r="D26" i="3"/>
  <c r="D56" i="3" s="1"/>
  <c r="D27" i="3"/>
  <c r="D57" i="3" s="1"/>
  <c r="D28" i="3"/>
  <c r="D58" i="3" s="1"/>
  <c r="D29" i="3"/>
  <c r="D59" i="3" s="1"/>
  <c r="D30" i="3"/>
  <c r="D60" i="3" s="1"/>
  <c r="D31" i="3"/>
  <c r="D61" i="3" s="1"/>
  <c r="C7" i="3"/>
  <c r="C37" i="3" s="1"/>
  <c r="C8" i="3"/>
  <c r="C38" i="3" s="1"/>
  <c r="C9" i="3"/>
  <c r="C39" i="3" s="1"/>
  <c r="C10" i="3"/>
  <c r="C40" i="3" s="1"/>
  <c r="C11" i="3"/>
  <c r="C41" i="3" s="1"/>
  <c r="C12" i="3"/>
  <c r="C42" i="3" s="1"/>
  <c r="C13" i="3"/>
  <c r="C43" i="3" s="1"/>
  <c r="C14" i="3"/>
  <c r="C44" i="3" s="1"/>
  <c r="C15" i="3"/>
  <c r="C45" i="3" s="1"/>
  <c r="C16" i="3"/>
  <c r="C46" i="3" s="1"/>
  <c r="C17" i="3"/>
  <c r="C47" i="3" s="1"/>
  <c r="C18" i="3"/>
  <c r="C48" i="3" s="1"/>
  <c r="C19" i="3"/>
  <c r="C49" i="3" s="1"/>
  <c r="C20" i="3"/>
  <c r="C50" i="3" s="1"/>
  <c r="C21" i="3"/>
  <c r="C51" i="3" s="1"/>
  <c r="C22" i="3"/>
  <c r="C52" i="3" s="1"/>
  <c r="C23" i="3"/>
  <c r="C53" i="3" s="1"/>
  <c r="C24" i="3"/>
  <c r="C54" i="3" s="1"/>
  <c r="C25" i="3"/>
  <c r="C55" i="3" s="1"/>
  <c r="C26" i="3"/>
  <c r="C56" i="3" s="1"/>
  <c r="C27" i="3"/>
  <c r="C57" i="3" s="1"/>
  <c r="C28" i="3"/>
  <c r="C58" i="3" s="1"/>
  <c r="C29" i="3"/>
  <c r="C59" i="3" s="1"/>
  <c r="C30" i="3"/>
  <c r="C60" i="3" s="1"/>
  <c r="C31" i="3"/>
  <c r="C61" i="3" s="1"/>
  <c r="B7" i="3"/>
  <c r="B37" i="3" s="1"/>
  <c r="B8" i="3"/>
  <c r="B38" i="3" s="1"/>
  <c r="B9" i="3"/>
  <c r="B39" i="3" s="1"/>
  <c r="B10" i="3"/>
  <c r="B11" i="3"/>
  <c r="B41" i="3" s="1"/>
  <c r="B12" i="3"/>
  <c r="B42" i="3" s="1"/>
  <c r="B13" i="3"/>
  <c r="B43" i="3" s="1"/>
  <c r="B14" i="3"/>
  <c r="B15" i="3"/>
  <c r="B45" i="3" s="1"/>
  <c r="B16" i="3"/>
  <c r="B46" i="3" s="1"/>
  <c r="B17" i="3"/>
  <c r="B47" i="3" s="1"/>
  <c r="B18" i="3"/>
  <c r="B48" i="3" s="1"/>
  <c r="B19" i="3"/>
  <c r="B49" i="3" s="1"/>
  <c r="B20" i="3"/>
  <c r="B50" i="3" s="1"/>
  <c r="B21" i="3"/>
  <c r="B51" i="3" s="1"/>
  <c r="B22" i="3"/>
  <c r="B52" i="3" s="1"/>
  <c r="B23" i="3"/>
  <c r="B53" i="3" s="1"/>
  <c r="B24" i="3"/>
  <c r="B54" i="3" s="1"/>
  <c r="B25" i="3"/>
  <c r="B55" i="3" s="1"/>
  <c r="B26" i="3"/>
  <c r="B56" i="3" s="1"/>
  <c r="B27" i="3"/>
  <c r="B57" i="3" s="1"/>
  <c r="B28" i="3"/>
  <c r="B58" i="3" s="1"/>
  <c r="B29" i="3"/>
  <c r="B59" i="3" s="1"/>
  <c r="B30" i="3"/>
  <c r="B60" i="3" s="1"/>
  <c r="B31" i="3"/>
  <c r="B61" i="3" s="1"/>
  <c r="C6" i="3"/>
  <c r="C36" i="3" s="1"/>
  <c r="D6" i="3"/>
  <c r="D36" i="3" s="1"/>
  <c r="E6" i="3"/>
  <c r="E36" i="3" s="1"/>
  <c r="F6" i="3"/>
  <c r="F36" i="3" s="1"/>
  <c r="G6" i="3"/>
  <c r="G36" i="3" s="1"/>
  <c r="H6" i="3"/>
  <c r="H36" i="3" s="1"/>
  <c r="I6" i="3"/>
  <c r="I36" i="3" s="1"/>
  <c r="J6" i="3"/>
  <c r="J36" i="3" s="1"/>
  <c r="K6" i="3"/>
  <c r="K36" i="3" s="1"/>
  <c r="L6" i="3"/>
  <c r="L36" i="3" s="1"/>
  <c r="M6" i="3"/>
  <c r="M36" i="3" s="1"/>
  <c r="B6" i="3"/>
  <c r="B36" i="3" s="1"/>
  <c r="N9" i="3" l="1"/>
  <c r="N13" i="3"/>
  <c r="N30" i="3"/>
  <c r="N48" i="3"/>
  <c r="N47" i="3"/>
  <c r="N18" i="3"/>
  <c r="B44" i="3"/>
  <c r="N44" i="3" s="1"/>
  <c r="N14" i="3"/>
  <c r="N26" i="3"/>
  <c r="N22" i="3"/>
  <c r="B40" i="3"/>
  <c r="N40" i="3" s="1"/>
  <c r="N10" i="3"/>
  <c r="N29" i="3"/>
  <c r="N25" i="3"/>
  <c r="N21" i="3"/>
  <c r="N16" i="3"/>
  <c r="N12" i="3"/>
  <c r="N8" i="3"/>
  <c r="N28" i="3"/>
  <c r="N24" i="3"/>
  <c r="N20" i="3"/>
  <c r="N15" i="3"/>
  <c r="N11" i="3"/>
  <c r="N7" i="3"/>
  <c r="N6" i="3"/>
  <c r="N31" i="3"/>
  <c r="N27" i="3"/>
  <c r="N23" i="3"/>
  <c r="N19" i="3"/>
  <c r="N17" i="3"/>
  <c r="N59" i="3"/>
  <c r="N55" i="3"/>
  <c r="N51" i="3"/>
  <c r="N43" i="3"/>
  <c r="N39" i="3"/>
  <c r="N60" i="3"/>
  <c r="N52" i="3"/>
  <c r="N61" i="3"/>
  <c r="N57" i="3"/>
  <c r="N53" i="3"/>
  <c r="N49" i="3"/>
  <c r="N45" i="3"/>
  <c r="N41" i="3"/>
  <c r="N37" i="3"/>
  <c r="N56" i="3"/>
  <c r="N58" i="3"/>
  <c r="N54" i="3"/>
  <c r="N50" i="3"/>
  <c r="N46" i="3"/>
  <c r="N42" i="3"/>
  <c r="N38" i="3"/>
  <c r="N36" i="3"/>
  <c r="E65" i="3" l="1"/>
  <c r="C85" i="3" s="1"/>
  <c r="M65" i="3"/>
  <c r="C93" i="3" s="1"/>
  <c r="B65" i="3"/>
  <c r="C82" i="3" s="1"/>
  <c r="H65" i="3"/>
  <c r="C88" i="3" s="1"/>
  <c r="F65" i="3"/>
  <c r="C86" i="3" s="1"/>
  <c r="L65" i="3"/>
  <c r="C92" i="3" s="1"/>
  <c r="D65" i="3"/>
  <c r="C84" i="3" s="1"/>
  <c r="K65" i="3"/>
  <c r="C91" i="3" s="1"/>
  <c r="J65" i="3"/>
  <c r="C90" i="3" s="1"/>
  <c r="I65" i="3"/>
  <c r="C89" i="3" s="1"/>
  <c r="G65" i="3"/>
  <c r="C87" i="3" s="1"/>
  <c r="D69" i="3" l="1"/>
  <c r="E13" i="1" s="1"/>
  <c r="J69" i="3"/>
  <c r="E19" i="1" s="1"/>
  <c r="G69" i="3"/>
  <c r="E16" i="1" s="1"/>
  <c r="B69" i="3"/>
  <c r="F69" i="3"/>
  <c r="E15" i="1" s="1"/>
  <c r="I69" i="3"/>
  <c r="E18" i="1" s="1"/>
  <c r="H69" i="3"/>
  <c r="E17" i="1" s="1"/>
  <c r="M69" i="3"/>
  <c r="E22" i="1" s="1"/>
  <c r="K69" i="3"/>
  <c r="E20" i="1" s="1"/>
  <c r="L69" i="3"/>
  <c r="E21" i="1" s="1"/>
  <c r="E69" i="3"/>
  <c r="E14" i="1" s="1"/>
  <c r="C69" i="3"/>
  <c r="E12" i="1" s="1"/>
  <c r="C65" i="3"/>
  <c r="C83" i="3" s="1"/>
  <c r="N69" i="3"/>
  <c r="F11" i="1" l="1"/>
  <c r="N6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Sebastian Fernández Salomán</author>
  </authors>
  <commentList>
    <comment ref="D9" authorId="0" shapeId="0" xr:uid="{00000000-0006-0000-0000-000001000000}">
      <text>
        <r>
          <rPr>
            <sz val="9"/>
            <color indexed="81"/>
            <rFont val="Verdana"/>
            <family val="2"/>
          </rPr>
          <t xml:space="preserve">
</t>
        </r>
        <r>
          <rPr>
            <b/>
            <sz val="11"/>
            <color indexed="81"/>
            <rFont val="Verdana"/>
            <family val="2"/>
          </rPr>
          <t xml:space="preserve">Ingrese mensualmente el cómputo de CPE según la cantidad de beneficiarios.
</t>
        </r>
        <r>
          <rPr>
            <sz val="11"/>
            <color indexed="81"/>
            <rFont val="Verdana"/>
            <family val="2"/>
          </rPr>
          <t xml:space="preserve">
</t>
        </r>
        <r>
          <rPr>
            <i/>
            <sz val="11"/>
            <color indexed="81"/>
            <rFont val="Verdana"/>
            <family val="2"/>
          </rPr>
          <t>Ejemplo-</t>
        </r>
        <r>
          <rPr>
            <b/>
            <sz val="11"/>
            <color indexed="81"/>
            <rFont val="Verdana"/>
            <family val="2"/>
          </rPr>
          <t xml:space="preserve">
</t>
        </r>
        <r>
          <rPr>
            <b/>
            <i/>
            <sz val="11"/>
            <color indexed="81"/>
            <rFont val="Verdana"/>
            <family val="2"/>
          </rPr>
          <t>-</t>
        </r>
        <r>
          <rPr>
            <i/>
            <sz val="11"/>
            <color indexed="81"/>
            <rFont val="Verdana"/>
            <family val="2"/>
          </rPr>
          <t xml:space="preserve"> Por el titular debe computar 1
- Por cada hijo que obtiene el beneficio por ambos padres debe computar 0,5
- Por cada hijo que solo obtiene el beneficio por el titular debe computar 1
- Para amparar a cónyuge o concubino debe computar 1 </t>
        </r>
      </text>
    </comment>
  </commentList>
</comments>
</file>

<file path=xl/sharedStrings.xml><?xml version="1.0" encoding="utf-8"?>
<sst xmlns="http://schemas.openxmlformats.org/spreadsheetml/2006/main" count="151" uniqueCount="84">
  <si>
    <t>CPE+25%</t>
  </si>
  <si>
    <t>TOPE ANUAL</t>
  </si>
  <si>
    <t>ENERO</t>
  </si>
  <si>
    <t>JULIO</t>
  </si>
  <si>
    <t>CPE</t>
  </si>
  <si>
    <t>SETIEMBRE</t>
  </si>
  <si>
    <t>Seleccione ejercicio a simular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</si>
  <si>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</si>
  <si>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</si>
  <si>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</si>
  <si>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</si>
  <si>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</si>
  <si>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</si>
  <si>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</si>
  <si>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</si>
  <si>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</si>
  <si>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</si>
  <si>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</si>
  <si>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</si>
  <si>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Mes</t>
  </si>
  <si>
    <t>Cantidad  CPE</t>
  </si>
  <si>
    <t>01/2011-12/2011</t>
  </si>
  <si>
    <t>01/2012-12/2012</t>
  </si>
  <si>
    <t>01/2013-12/2013</t>
  </si>
  <si>
    <t>01/2014-12/2014</t>
  </si>
  <si>
    <t>01/2015-12/2015</t>
  </si>
  <si>
    <t>01/2016-12/2016</t>
  </si>
  <si>
    <t>01/2017-12/2017</t>
  </si>
  <si>
    <t>01/2018-12/2018</t>
  </si>
  <si>
    <t>01/2019-12/2019</t>
  </si>
  <si>
    <t>Año</t>
  </si>
  <si>
    <t>Incremento CPE</t>
  </si>
  <si>
    <t>EJERCICIO</t>
  </si>
  <si>
    <t>01/2020-12/2020</t>
  </si>
  <si>
    <t>AGOSTO</t>
  </si>
  <si>
    <t>FEBRERO</t>
  </si>
  <si>
    <t>MARZO</t>
  </si>
  <si>
    <t>ABRIL</t>
  </si>
  <si>
    <t>MAYO</t>
  </si>
  <si>
    <t>JUNIO</t>
  </si>
  <si>
    <t>01/2021-12/2021</t>
  </si>
  <si>
    <t>01/2022-12/2022</t>
  </si>
  <si>
    <t>01/2023-12/2023</t>
  </si>
  <si>
    <t>01/2024-12/2024</t>
  </si>
  <si>
    <t>TOPE</t>
  </si>
  <si>
    <t>OCTUBRE</t>
  </si>
  <si>
    <t>NOVIEMBRE</t>
  </si>
  <si>
    <t>DICIEMBRE</t>
  </si>
  <si>
    <t xml:space="preserve">Año </t>
  </si>
  <si>
    <t>CPE*1,25</t>
  </si>
  <si>
    <t>CPE *1,25*CAPITAS</t>
  </si>
  <si>
    <t xml:space="preserve">ENERO </t>
  </si>
  <si>
    <t>SEPTIEMBRE</t>
  </si>
  <si>
    <t xml:space="preserve">AÑO </t>
  </si>
  <si>
    <t>AÑO</t>
  </si>
  <si>
    <t>Cálculo de Tope</t>
  </si>
  <si>
    <t>Cálculo de CPE+25%</t>
  </si>
  <si>
    <t xml:space="preserve">MARZO </t>
  </si>
  <si>
    <t xml:space="preserve">MAYO </t>
  </si>
  <si>
    <t xml:space="preserve">JULIO </t>
  </si>
  <si>
    <t xml:space="preserve">SETIEMBRE </t>
  </si>
  <si>
    <t xml:space="preserve">OCTUBRE </t>
  </si>
  <si>
    <t xml:space="preserve">NOVIEMBRE </t>
  </si>
  <si>
    <t xml:space="preserve">DICIEMBRE </t>
  </si>
  <si>
    <t>Calculo de tope por mes</t>
  </si>
  <si>
    <t>Fórmulas para numeros</t>
  </si>
  <si>
    <t>clave:Gestion</t>
  </si>
  <si>
    <t>01/2025-12/2025</t>
  </si>
  <si>
    <t>01/2026-12/2026</t>
  </si>
  <si>
    <t>01/2027-12/2027</t>
  </si>
  <si>
    <t>01/2028-12/2028</t>
  </si>
  <si>
    <t>01/2029-12/2029</t>
  </si>
  <si>
    <t>01/2030-12/2030</t>
  </si>
  <si>
    <t>01/2031-12/2031</t>
  </si>
  <si>
    <t>01/2032-12/2032</t>
  </si>
  <si>
    <t>01/2033-12/2033</t>
  </si>
  <si>
    <t>01/2034-12/2034</t>
  </si>
  <si>
    <t>01/2035-12/2035</t>
  </si>
  <si>
    <t>01/2036-12/2036</t>
  </si>
  <si>
    <t>Mes desde</t>
  </si>
  <si>
    <t>Mes hasta</t>
  </si>
  <si>
    <t>Setiembre</t>
  </si>
  <si>
    <t>CPE + 25 %</t>
  </si>
  <si>
    <t>Cálculo de tope anual Fonasa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</si>
</sst>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#,##0.00;[Red]#,##0.00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indexed="81"/>
      <name val="Verdana"/>
      <family val="2"/>
    </font>
    <font>
      <b/>
      <sz val="11"/>
      <color indexed="81"/>
      <name val="Verdana"/>
      <family val="2"/>
    </font>
    <font>
      <sz val="11"/>
      <color indexed="81"/>
      <name val="Verdana"/>
      <family val="2"/>
    </font>
    <font>
      <i/>
      <sz val="11"/>
      <color indexed="81"/>
      <name val="Verdana"/>
      <family val="2"/>
    </font>
    <font>
      <b/>
      <i/>
      <sz val="11"/>
      <color indexed="81"/>
      <name val="Verdana"/>
      <family val="2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6"/>
      <color theme="1"/>
      <name val="Arial"/>
      <family val="2"/>
    </font>
    <font>
      <sz val="16"/>
      <color theme="1"/>
      <name val="Verdana"/>
      <family val="2"/>
    </font>
    <font>
      <u/>
      <sz val="11"/>
      <color theme="10"/>
      <name val="Calibri"/>
      <family val="2"/>
      <scheme val="minor"/>
    </font>
    <font>
      <b/>
      <u/>
      <sz val="14"/>
      <color theme="10"/>
      <name val="Arial"/>
      <family val="2"/>
    </font>
    <font>
      <sz val="11"/>
      <color theme="0"/>
      <name val="Calibri"/>
      <family val="2"/>
      <scheme val="minor"/>
    </font>
    <font>
      <b/>
      <sz val="12"/>
      <color theme="1"/>
      <name val="Verdana"/>
      <family val="2"/>
    </font>
    <font>
      <sz val="12"/>
      <color theme="1"/>
      <name val="Verdana"/>
      <family val="2"/>
    </font>
    <font>
      <b/>
      <sz val="14"/>
      <color theme="4" tint="-0.249977111117893"/>
      <name val="Verdana"/>
      <family val="2"/>
    </font>
    <font>
      <b/>
      <sz val="16"/>
      <color theme="4" tint="-0.249977111117893"/>
      <name val="Verdana"/>
      <family val="2"/>
    </font>
    <font>
      <b/>
      <sz val="12"/>
      <color theme="4" tint="-0.249977111117893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3"/>
      </right>
      <top style="thin">
        <color indexed="64"/>
      </top>
      <bottom/>
      <diagonal/>
    </border>
    <border>
      <left style="thin">
        <color indexed="64"/>
      </left>
      <right style="thin">
        <color theme="3"/>
      </right>
      <top/>
      <bottom style="thin">
        <color indexed="64"/>
      </bottom>
      <diagonal/>
    </border>
    <border>
      <left style="medium">
        <color theme="4" tint="-0.24994659260841701"/>
      </left>
      <right style="medium">
        <color theme="4" tint="-0.24994659260841701"/>
      </right>
      <top style="medium">
        <color theme="4" tint="-0.24994659260841701"/>
      </top>
      <bottom style="medium">
        <color theme="4" tint="-0.24994659260841701"/>
      </bottom>
      <diagonal/>
    </border>
    <border>
      <left/>
      <right style="medium">
        <color theme="4" tint="-0.24994659260841701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91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8" fillId="3" borderId="1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ill="1" applyBorder="1"/>
    <xf numFmtId="17" fontId="0" fillId="0" borderId="0" xfId="0" applyNumberFormat="1" applyFill="1" applyAlignment="1">
      <alignment horizontal="left" vertical="center" wrapText="1"/>
    </xf>
    <xf numFmtId="0" fontId="0" fillId="0" borderId="0" xfId="0" applyFill="1" applyBorder="1" applyProtection="1"/>
    <xf numFmtId="0" fontId="7" fillId="0" borderId="0" xfId="0" applyFont="1" applyFill="1" applyBorder="1" applyProtection="1"/>
    <xf numFmtId="0" fontId="0" fillId="0" borderId="0" xfId="0" applyFill="1" applyAlignment="1"/>
    <xf numFmtId="0" fontId="12" fillId="0" borderId="0" xfId="0" applyFont="1" applyFill="1"/>
    <xf numFmtId="0" fontId="12" fillId="0" borderId="0" xfId="0" applyFont="1" applyFill="1" applyAlignment="1"/>
    <xf numFmtId="0" fontId="8" fillId="0" borderId="0" xfId="0" applyFont="1"/>
    <xf numFmtId="0" fontId="15" fillId="0" borderId="0" xfId="2" applyFont="1" applyFill="1"/>
    <xf numFmtId="0" fontId="16" fillId="0" borderId="0" xfId="0" applyFont="1" applyFill="1"/>
    <xf numFmtId="0" fontId="16" fillId="0" borderId="0" xfId="0" applyFont="1" applyFill="1" applyBorder="1"/>
    <xf numFmtId="0" fontId="0" fillId="3" borderId="0" xfId="0" applyFill="1"/>
    <xf numFmtId="0" fontId="16" fillId="3" borderId="0" xfId="0" applyFont="1" applyFill="1"/>
    <xf numFmtId="0" fontId="0" fillId="5" borderId="0" xfId="0" applyFill="1" applyBorder="1"/>
    <xf numFmtId="0" fontId="16" fillId="5" borderId="0" xfId="0" applyFont="1" applyFill="1"/>
    <xf numFmtId="0" fontId="17" fillId="2" borderId="1" xfId="0" applyFont="1" applyFill="1" applyBorder="1" applyAlignment="1" applyProtection="1">
      <alignment horizontal="center"/>
      <protection hidden="1"/>
    </xf>
    <xf numFmtId="0" fontId="0" fillId="5" borderId="0" xfId="0" applyFill="1"/>
    <xf numFmtId="0" fontId="0" fillId="3" borderId="0" xfId="0" applyFill="1" applyBorder="1"/>
    <xf numFmtId="0" fontId="0" fillId="3" borderId="0" xfId="0" applyFill="1" applyBorder="1" applyProtection="1"/>
    <xf numFmtId="0" fontId="13" fillId="3" borderId="0" xfId="0" applyFont="1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8" fillId="3" borderId="5" xfId="0" applyFont="1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0" fillId="3" borderId="7" xfId="0" applyFill="1" applyBorder="1" applyAlignment="1" applyProtection="1">
      <alignment horizontal="center"/>
      <protection hidden="1"/>
    </xf>
    <xf numFmtId="0" fontId="0" fillId="0" borderId="0" xfId="0" applyProtection="1">
      <protection hidden="1"/>
    </xf>
    <xf numFmtId="0" fontId="10" fillId="3" borderId="1" xfId="0" applyFont="1" applyFill="1" applyBorder="1" applyAlignment="1" applyProtection="1">
      <alignment horizontal="center"/>
      <protection hidden="1"/>
    </xf>
    <xf numFmtId="0" fontId="9" fillId="3" borderId="3" xfId="0" applyFont="1" applyFill="1" applyBorder="1" applyAlignment="1" applyProtection="1">
      <alignment horizontal="center"/>
      <protection hidden="1"/>
    </xf>
    <xf numFmtId="0" fontId="9" fillId="3" borderId="4" xfId="0" applyFont="1" applyFill="1" applyBorder="1" applyAlignment="1" applyProtection="1">
      <alignment horizontal="center"/>
      <protection hidden="1"/>
    </xf>
    <xf numFmtId="0" fontId="9" fillId="3" borderId="1" xfId="0" applyFont="1" applyFill="1" applyBorder="1" applyAlignment="1" applyProtection="1">
      <alignment horizontal="center"/>
      <protection hidden="1"/>
    </xf>
    <xf numFmtId="0" fontId="11" fillId="0" borderId="1" xfId="0" applyFont="1" applyBorder="1" applyAlignment="1" applyProtection="1">
      <alignment horizontal="center"/>
      <protection hidden="1"/>
    </xf>
    <xf numFmtId="0" fontId="11" fillId="0" borderId="3" xfId="0" applyFont="1" applyBorder="1" applyAlignment="1" applyProtection="1">
      <alignment horizontal="center"/>
      <protection hidden="1"/>
    </xf>
    <xf numFmtId="1" fontId="11" fillId="0" borderId="1" xfId="0" applyNumberFormat="1" applyFont="1" applyBorder="1" applyProtection="1">
      <protection hidden="1"/>
    </xf>
    <xf numFmtId="0" fontId="11" fillId="0" borderId="1" xfId="0" applyFont="1" applyFill="1" applyBorder="1" applyAlignment="1" applyProtection="1">
      <alignment horizontal="center"/>
      <protection hidden="1"/>
    </xf>
    <xf numFmtId="0" fontId="0" fillId="3" borderId="5" xfId="0" applyFill="1" applyBorder="1" applyProtection="1">
      <protection hidden="1"/>
    </xf>
    <xf numFmtId="0" fontId="8" fillId="3" borderId="5" xfId="0" applyFont="1" applyFill="1" applyBorder="1" applyProtection="1">
      <protection hidden="1"/>
    </xf>
    <xf numFmtId="0" fontId="0" fillId="3" borderId="6" xfId="0" applyFill="1" applyBorder="1" applyProtection="1">
      <protection hidden="1"/>
    </xf>
    <xf numFmtId="0" fontId="0" fillId="3" borderId="7" xfId="0" applyFill="1" applyBorder="1" applyProtection="1">
      <protection hidden="1"/>
    </xf>
    <xf numFmtId="2" fontId="11" fillId="0" borderId="1" xfId="0" applyNumberFormat="1" applyFon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2" fontId="0" fillId="0" borderId="0" xfId="0" applyNumberFormat="1" applyProtection="1">
      <protection hidden="1"/>
    </xf>
    <xf numFmtId="0" fontId="0" fillId="4" borderId="1" xfId="0" applyFill="1" applyBorder="1" applyProtection="1">
      <protection hidden="1"/>
    </xf>
    <xf numFmtId="0" fontId="0" fillId="4" borderId="1" xfId="0" applyFill="1" applyBorder="1" applyAlignment="1" applyProtection="1">
      <alignment horizontal="center"/>
      <protection hidden="1"/>
    </xf>
    <xf numFmtId="2" fontId="0" fillId="0" borderId="1" xfId="0" applyNumberFormat="1" applyBorder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0" fillId="3" borderId="1" xfId="0" applyFill="1" applyBorder="1" applyProtection="1">
      <protection hidden="1"/>
    </xf>
    <xf numFmtId="0" fontId="0" fillId="0" borderId="1" xfId="0" applyBorder="1" applyProtection="1">
      <protection hidden="1"/>
    </xf>
    <xf numFmtId="0" fontId="21" fillId="0" borderId="10" xfId="0" applyFont="1" applyFill="1" applyBorder="1" applyAlignment="1" applyProtection="1">
      <alignment horizontal="center" vertical="center"/>
      <protection locked="0"/>
    </xf>
    <xf numFmtId="164" fontId="17" fillId="2" borderId="1" xfId="1" applyNumberFormat="1" applyFont="1" applyFill="1" applyBorder="1" applyAlignment="1" applyProtection="1">
      <alignment horizontal="center"/>
      <protection hidden="1"/>
    </xf>
    <xf numFmtId="17" fontId="0" fillId="0" borderId="1" xfId="0" applyNumberFormat="1" applyBorder="1" applyAlignment="1">
      <alignment horizontal="center"/>
    </xf>
    <xf numFmtId="0" fontId="0" fillId="0" borderId="0" xfId="0" applyBorder="1"/>
    <xf numFmtId="1" fontId="0" fillId="0" borderId="1" xfId="0" applyNumberForma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0" xfId="0" applyFill="1" applyBorder="1" applyAlignment="1" applyProtection="1">
      <alignment horizontal="center"/>
      <protection hidden="1"/>
    </xf>
    <xf numFmtId="2" fontId="0" fillId="0" borderId="0" xfId="0" applyNumberFormat="1" applyFill="1" applyBorder="1"/>
    <xf numFmtId="2" fontId="0" fillId="0" borderId="1" xfId="0" applyNumberFormat="1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0" fillId="0" borderId="0" xfId="0" applyBorder="1" applyProtection="1">
      <protection hidden="1"/>
    </xf>
    <xf numFmtId="0" fontId="0" fillId="0" borderId="3" xfId="0" applyBorder="1" applyProtection="1">
      <protection hidden="1"/>
    </xf>
    <xf numFmtId="0" fontId="0" fillId="0" borderId="3" xfId="0" applyBorder="1"/>
    <xf numFmtId="0" fontId="12" fillId="0" borderId="0" xfId="0" applyFont="1" applyFill="1" applyAlignment="1">
      <alignment horizontal="left"/>
    </xf>
    <xf numFmtId="0" fontId="12" fillId="0" borderId="0" xfId="0" applyFont="1" applyAlignment="1">
      <alignment horizontal="left"/>
    </xf>
    <xf numFmtId="0" fontId="20" fillId="0" borderId="0" xfId="0" applyFont="1" applyFill="1" applyBorder="1" applyAlignment="1" applyProtection="1">
      <alignment horizontal="left" vertical="center" wrapText="1"/>
      <protection hidden="1"/>
    </xf>
    <xf numFmtId="0" fontId="19" fillId="0" borderId="0" xfId="0" applyFont="1" applyFill="1" applyBorder="1" applyAlignment="1" applyProtection="1">
      <alignment horizontal="right"/>
      <protection hidden="1"/>
    </xf>
    <xf numFmtId="0" fontId="19" fillId="0" borderId="11" xfId="0" applyFont="1" applyFill="1" applyBorder="1" applyAlignment="1" applyProtection="1">
      <alignment horizontal="right"/>
      <protection hidden="1"/>
    </xf>
    <xf numFmtId="164" fontId="20" fillId="2" borderId="1" xfId="1" applyNumberFormat="1" applyFont="1" applyFill="1" applyBorder="1" applyAlignment="1" applyProtection="1">
      <alignment horizontal="center" vertical="center"/>
      <protection hidden="1"/>
    </xf>
    <xf numFmtId="0" fontId="19" fillId="3" borderId="2" xfId="0" applyFont="1" applyFill="1" applyBorder="1" applyAlignment="1" applyProtection="1">
      <alignment horizontal="center" vertical="center" wrapText="1"/>
      <protection hidden="1"/>
    </xf>
    <xf numFmtId="0" fontId="19" fillId="3" borderId="3" xfId="0" applyFont="1" applyFill="1" applyBorder="1" applyAlignment="1" applyProtection="1">
      <alignment horizontal="center" vertical="center" wrapText="1"/>
      <protection hidden="1"/>
    </xf>
    <xf numFmtId="0" fontId="19" fillId="3" borderId="8" xfId="0" applyFont="1" applyFill="1" applyBorder="1" applyAlignment="1" applyProtection="1">
      <alignment horizontal="center" vertical="center" wrapText="1"/>
      <protection hidden="1"/>
    </xf>
    <xf numFmtId="0" fontId="19" fillId="3" borderId="9" xfId="0" applyFont="1" applyFill="1" applyBorder="1" applyAlignment="1" applyProtection="1">
      <alignment horizontal="center" vertical="center" wrapText="1"/>
      <protection hidden="1"/>
    </xf>
    <xf numFmtId="0" fontId="8" fillId="3" borderId="5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8" fillId="3" borderId="7" xfId="0" applyFont="1" applyFill="1" applyBorder="1" applyAlignment="1">
      <alignment horizontal="center"/>
    </xf>
    <xf numFmtId="0" fontId="0" fillId="0" borderId="2" xfId="0" applyBorder="1" applyAlignment="1" applyProtection="1">
      <alignment horizontal="center" vertical="center" wrapText="1"/>
      <protection hidden="1"/>
    </xf>
    <xf numFmtId="0" fontId="0" fillId="0" borderId="4" xfId="0" applyBorder="1" applyAlignment="1" applyProtection="1">
      <alignment horizontal="center" vertical="center" wrapText="1"/>
      <protection hidden="1"/>
    </xf>
    <xf numFmtId="0" fontId="0" fillId="0" borderId="3" xfId="0" applyBorder="1" applyAlignment="1" applyProtection="1">
      <alignment horizontal="center" vertical="center" wrapText="1"/>
      <protection hidden="1"/>
    </xf>
    <xf numFmtId="0" fontId="0" fillId="3" borderId="1" xfId="0" applyFill="1" applyBorder="1" applyAlignment="1" applyProtection="1">
      <alignment horizontal="center"/>
      <protection hidden="1"/>
    </xf>
    <xf numFmtId="0" fontId="18" fillId="5" borderId="3" xfId="0" applyFont="1" applyFill="1" applyBorder="1" applyAlignment="1" applyProtection="1">
      <alignment horizontal="center"/>
      <protection locked="0" hidden="1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/>
  </sheetPr>
  <dimension ref="A1:S41"/>
  <sheetViews>
    <sheetView showGridLines="0" showRowColHeaders="0" tabSelected="1" topLeftCell="A6" zoomScaleNormal="100" workbookViewId="0">
      <selection activeCell="E12" sqref="E12"/>
    </sheetView>
  </sheetViews>
  <sheetFormatPr baseColWidth="10" defaultColWidth="0" defaultRowHeight="15" zeroHeight="1" x14ac:dyDescent="0.25"/>
  <cols>
    <col min="1" max="1" width="30.5703125" style="11" customWidth="1"/>
    <col min="2" max="2" width="11.42578125" style="11" customWidth="1"/>
    <col min="3" max="3" width="35.28515625" style="11" customWidth="1"/>
    <col min="4" max="4" width="26" style="11" customWidth="1"/>
    <col min="5" max="5" width="37.5703125" style="11" customWidth="1"/>
    <col min="6" max="6" width="32" style="11" customWidth="1"/>
    <col min="7" max="7" width="11.42578125" style="11" customWidth="1"/>
    <col min="8" max="8" width="47" style="11" customWidth="1"/>
    <col min="9" max="11" width="11.42578125" style="11" hidden="1" customWidth="1"/>
    <col min="12" max="12" width="14.85546875" style="11" hidden="1" customWidth="1"/>
    <col min="13" max="13" width="12.7109375" style="11" hidden="1" customWidth="1"/>
    <col min="14" max="16384" width="11.42578125" style="11" hidden="1"/>
  </cols>
  <sheetData>
    <row r="1" spans="1:19" hidden="1" x14ac:dyDescent="0.25">
      <c r="A1" s="23"/>
      <c r="B1" s="23"/>
      <c r="C1" s="23"/>
      <c r="D1" s="23"/>
      <c r="E1" s="23"/>
      <c r="F1" s="24"/>
      <c r="G1" s="23"/>
      <c r="H1" s="23"/>
    </row>
    <row r="2" spans="1:19" x14ac:dyDescent="0.25">
      <c r="A2" s="23"/>
      <c r="B2" s="23"/>
      <c r="C2" s="23"/>
      <c r="D2" s="23"/>
      <c r="E2" s="23"/>
      <c r="F2" s="23"/>
      <c r="G2" s="23"/>
      <c r="H2" s="23"/>
    </row>
    <row r="3" spans="1:19" x14ac:dyDescent="0.25">
      <c r="A3" s="23"/>
      <c r="B3" s="25"/>
      <c r="C3" s="25"/>
      <c r="D3" s="25"/>
      <c r="E3" s="25"/>
      <c r="F3" s="26"/>
      <c r="G3" s="25"/>
      <c r="H3" s="23"/>
    </row>
    <row r="4" spans="1:19" ht="27.95" customHeight="1" x14ac:dyDescent="0.25">
      <c r="A4" s="23"/>
      <c r="B4" s="12"/>
      <c r="C4" s="75" t="s">
        <v>83</v>
      </c>
      <c r="D4" s="75"/>
      <c r="E4" s="12"/>
      <c r="F4" s="22"/>
      <c r="G4" s="25"/>
      <c r="H4" s="23"/>
      <c r="L4" s="13"/>
      <c r="M4" s="13"/>
      <c r="N4" s="13"/>
      <c r="O4" s="13"/>
      <c r="P4" s="13"/>
      <c r="Q4" s="13"/>
      <c r="R4" s="13"/>
      <c r="S4" s="13"/>
    </row>
    <row r="5" spans="1:19" ht="21.95" customHeight="1" thickBot="1" x14ac:dyDescent="0.3">
      <c r="A5" s="23"/>
      <c r="B5" s="12"/>
      <c r="C5" s="12"/>
      <c r="D5" s="12"/>
      <c r="E5" s="12"/>
      <c r="F5" s="22"/>
      <c r="G5" s="25"/>
      <c r="H5" s="23"/>
      <c r="L5" s="13"/>
      <c r="M5" s="13"/>
      <c r="N5" s="13"/>
      <c r="O5" s="13"/>
      <c r="P5" s="13"/>
      <c r="Q5" s="13"/>
      <c r="R5" s="13"/>
      <c r="S5" s="13"/>
    </row>
    <row r="6" spans="1:19" ht="27.95" customHeight="1" thickBot="1" x14ac:dyDescent="0.3">
      <c r="A6" s="23"/>
      <c r="B6" s="67"/>
      <c r="C6" s="76" t="s">
        <v>6</v>
      </c>
      <c r="D6" s="77"/>
      <c r="E6" s="60" t="s">
        <v>67</v>
      </c>
      <c r="F6" s="22"/>
      <c r="G6" s="25"/>
      <c r="H6" s="23"/>
      <c r="L6" s="13"/>
      <c r="M6" s="13"/>
      <c r="N6" s="13"/>
      <c r="O6" s="13"/>
      <c r="P6" s="13"/>
      <c r="Q6" s="13"/>
      <c r="R6" s="13"/>
      <c r="S6" s="13"/>
    </row>
    <row r="7" spans="1:19" x14ac:dyDescent="0.25">
      <c r="A7" s="23"/>
      <c r="B7" s="12"/>
      <c r="C7" s="12"/>
      <c r="D7" s="12"/>
      <c r="E7" s="12"/>
      <c r="F7" s="22"/>
      <c r="G7" s="25"/>
      <c r="H7" s="23"/>
      <c r="L7" s="13"/>
      <c r="M7" s="13"/>
      <c r="N7" s="13"/>
      <c r="O7" s="13"/>
      <c r="P7" s="13"/>
      <c r="Q7" s="13"/>
      <c r="R7" s="13"/>
      <c r="S7" s="13"/>
    </row>
    <row r="8" spans="1:19" x14ac:dyDescent="0.25">
      <c r="A8" s="23"/>
      <c r="B8" s="12"/>
      <c r="C8" s="12"/>
      <c r="D8" s="12"/>
      <c r="E8" s="12"/>
      <c r="F8" s="21"/>
      <c r="G8" s="25"/>
      <c r="H8" s="23"/>
      <c r="L8" s="13"/>
      <c r="M8" s="13"/>
      <c r="N8" s="13"/>
      <c r="O8" s="13"/>
      <c r="P8" s="13"/>
      <c r="Q8" s="13"/>
      <c r="R8" s="13"/>
      <c r="S8" s="13"/>
    </row>
    <row r="9" spans="1:19" ht="20.100000000000001" customHeight="1" x14ac:dyDescent="0.25">
      <c r="A9" s="23"/>
      <c r="B9" s="12"/>
      <c r="C9" s="79" t="s">
        <v>19</v>
      </c>
      <c r="D9" s="79" t="s">
        <v>20</v>
      </c>
      <c r="E9" s="79" t="s">
        <v>82</v>
      </c>
      <c r="F9" s="81" t="s">
        <v>1</v>
      </c>
      <c r="G9" s="25"/>
      <c r="H9" s="23"/>
      <c r="L9" s="13"/>
      <c r="M9" s="13"/>
      <c r="N9" s="13"/>
      <c r="O9" s="13"/>
      <c r="P9" s="13"/>
      <c r="Q9" s="13"/>
      <c r="R9" s="13"/>
      <c r="S9" s="13"/>
    </row>
    <row r="10" spans="1:19" ht="20.100000000000001" customHeight="1" x14ac:dyDescent="0.25">
      <c r="A10" s="23"/>
      <c r="B10" s="12"/>
      <c r="C10" s="80"/>
      <c r="D10" s="80"/>
      <c r="E10" s="80"/>
      <c r="F10" s="82"/>
      <c r="G10" s="25"/>
      <c r="H10" s="23"/>
      <c r="L10" s="13"/>
      <c r="M10" s="13"/>
      <c r="N10" s="13"/>
      <c r="O10" s="13"/>
      <c r="P10" s="13"/>
      <c r="Q10" s="13"/>
      <c r="R10" s="13"/>
      <c r="S10" s="13"/>
    </row>
    <row r="11" spans="1:19" ht="22.5" customHeight="1" x14ac:dyDescent="0.25">
      <c r="A11" s="23"/>
      <c r="B11" s="12"/>
      <c r="C11" s="27" t="s">
        <v>7</v>
      </c>
      <c r="D11" s="90">
        <v>1</v>
      </c>
      <c r="E11" s="61">
        <f xml:space="preserve"> ROUND(Hoja3!B69,2)</f>
        <v>5921.25</v>
      </c>
      <c r="F11" s="78">
        <f>SUM(E11:E22)</f>
        <v>71737.5</v>
      </c>
      <c r="G11" s="28"/>
      <c r="H11" s="23"/>
      <c r="L11" s="13"/>
      <c r="M11" s="13"/>
      <c r="N11" s="13"/>
      <c r="O11" s="13"/>
      <c r="P11" s="13"/>
      <c r="Q11" s="13"/>
      <c r="R11" s="13"/>
      <c r="S11" s="13"/>
    </row>
    <row r="12" spans="1:19" ht="27.95" customHeight="1" x14ac:dyDescent="0.25">
      <c r="A12" s="23"/>
      <c r="B12" s="12"/>
      <c r="C12" s="27" t="s">
        <v>8</v>
      </c>
      <c r="D12" s="90">
        <v>1</v>
      </c>
      <c r="E12" s="61">
        <f xml:space="preserve"> ROUND(Hoja3!C69,2)</f>
        <v>5921.25</v>
      </c>
      <c r="F12" s="78"/>
      <c r="G12" s="28"/>
      <c r="H12" s="23"/>
      <c r="L12" s="13"/>
      <c r="M12" s="13"/>
      <c r="N12" s="13"/>
      <c r="O12" s="13"/>
      <c r="P12" s="13"/>
      <c r="Q12" s="13"/>
      <c r="R12" s="13"/>
      <c r="S12" s="13"/>
    </row>
    <row r="13" spans="1:19" ht="27.95" customHeight="1" x14ac:dyDescent="0.25">
      <c r="A13" s="23"/>
      <c r="B13" s="12"/>
      <c r="C13" s="27" t="s">
        <v>9</v>
      </c>
      <c r="D13" s="90">
        <v>1</v>
      </c>
      <c r="E13" s="61">
        <f xml:space="preserve"> ROUND(Hoja3!D69,2)</f>
        <v>5921.25</v>
      </c>
      <c r="F13" s="78"/>
      <c r="G13" s="28"/>
      <c r="H13" s="23"/>
      <c r="L13" s="13"/>
      <c r="M13" s="13"/>
      <c r="N13" s="13"/>
      <c r="O13" s="13"/>
      <c r="P13" s="13"/>
      <c r="Q13" s="13"/>
      <c r="R13" s="13"/>
      <c r="S13" s="13"/>
    </row>
    <row r="14" spans="1:19" ht="27.95" customHeight="1" x14ac:dyDescent="0.25">
      <c r="A14" s="23"/>
      <c r="B14" s="12"/>
      <c r="C14" s="27" t="s">
        <v>10</v>
      </c>
      <c r="D14" s="90">
        <v>1</v>
      </c>
      <c r="E14" s="61">
        <f xml:space="preserve"> ROUND(Hoja3!E69,2)</f>
        <v>5921.25</v>
      </c>
      <c r="F14" s="78"/>
      <c r="G14" s="28"/>
      <c r="H14" s="23"/>
      <c r="L14" s="13"/>
      <c r="M14" s="13"/>
      <c r="N14" s="13"/>
      <c r="O14" s="13"/>
      <c r="P14" s="13"/>
      <c r="Q14" s="13"/>
      <c r="R14" s="13"/>
      <c r="S14" s="13"/>
    </row>
    <row r="15" spans="1:19" ht="27.95" customHeight="1" x14ac:dyDescent="0.25">
      <c r="A15" s="23"/>
      <c r="B15" s="12"/>
      <c r="C15" s="27" t="s">
        <v>11</v>
      </c>
      <c r="D15" s="90">
        <v>1</v>
      </c>
      <c r="E15" s="61">
        <f xml:space="preserve"> ROUND(Hoja3!F69,2)</f>
        <v>5921.25</v>
      </c>
      <c r="F15" s="78"/>
      <c r="G15" s="28"/>
      <c r="H15" s="23"/>
      <c r="L15" s="13"/>
      <c r="M15" s="13"/>
      <c r="N15" s="13"/>
      <c r="O15" s="13"/>
      <c r="P15" s="13"/>
      <c r="Q15" s="13"/>
      <c r="R15" s="13"/>
      <c r="S15" s="13"/>
    </row>
    <row r="16" spans="1:19" ht="27.95" customHeight="1" x14ac:dyDescent="0.25">
      <c r="A16" s="23"/>
      <c r="B16" s="12"/>
      <c r="C16" s="27" t="s">
        <v>12</v>
      </c>
      <c r="D16" s="90">
        <v>1</v>
      </c>
      <c r="E16" s="61">
        <f xml:space="preserve"> ROUND(Hoja3!G69,2)</f>
        <v>5921.25</v>
      </c>
      <c r="F16" s="78"/>
      <c r="G16" s="28"/>
      <c r="H16" s="23"/>
      <c r="L16" s="13"/>
      <c r="M16" s="13"/>
      <c r="N16" s="13"/>
      <c r="O16" s="13"/>
      <c r="P16" s="13"/>
      <c r="Q16" s="13"/>
      <c r="R16" s="13"/>
      <c r="S16" s="13"/>
    </row>
    <row r="17" spans="1:19" ht="27.95" customHeight="1" x14ac:dyDescent="0.25">
      <c r="A17" s="23"/>
      <c r="B17" s="12"/>
      <c r="C17" s="27" t="s">
        <v>13</v>
      </c>
      <c r="D17" s="90">
        <v>1</v>
      </c>
      <c r="E17" s="61">
        <f xml:space="preserve"> ROUND(Hoja3!H69,2)</f>
        <v>6035</v>
      </c>
      <c r="F17" s="78"/>
      <c r="G17" s="28"/>
      <c r="H17" s="23"/>
      <c r="L17" s="13"/>
      <c r="M17" s="13"/>
      <c r="N17" s="13"/>
      <c r="O17" s="13"/>
      <c r="P17" s="13"/>
      <c r="Q17" s="13"/>
      <c r="R17" s="13"/>
      <c r="S17" s="13"/>
    </row>
    <row r="18" spans="1:19" ht="27.95" customHeight="1" x14ac:dyDescent="0.25">
      <c r="A18" s="23"/>
      <c r="B18" s="12"/>
      <c r="C18" s="27" t="s">
        <v>14</v>
      </c>
      <c r="D18" s="90">
        <v>1</v>
      </c>
      <c r="E18" s="61">
        <f xml:space="preserve"> ROUND(Hoja3!I69,2)</f>
        <v>6035</v>
      </c>
      <c r="F18" s="78"/>
      <c r="G18" s="28"/>
      <c r="H18" s="23"/>
      <c r="L18" s="13"/>
      <c r="M18" s="13"/>
      <c r="N18" s="13"/>
      <c r="O18" s="13"/>
      <c r="P18" s="13"/>
      <c r="Q18" s="13"/>
      <c r="R18" s="13"/>
      <c r="S18" s="13"/>
    </row>
    <row r="19" spans="1:19" ht="27.95" customHeight="1" x14ac:dyDescent="0.25">
      <c r="A19" s="23"/>
      <c r="B19" s="12"/>
      <c r="C19" s="27" t="s">
        <v>81</v>
      </c>
      <c r="D19" s="90">
        <v>1</v>
      </c>
      <c r="E19" s="61">
        <f xml:space="preserve"> ROUND(Hoja3!J69,2)</f>
        <v>6035</v>
      </c>
      <c r="F19" s="78"/>
      <c r="G19" s="28"/>
      <c r="H19" s="23"/>
      <c r="L19" s="13"/>
      <c r="M19" s="13"/>
      <c r="N19" s="13"/>
      <c r="O19" s="13"/>
      <c r="P19" s="13"/>
      <c r="Q19" s="13"/>
      <c r="R19" s="13"/>
      <c r="S19" s="13"/>
    </row>
    <row r="20" spans="1:19" ht="27.95" customHeight="1" x14ac:dyDescent="0.25">
      <c r="A20" s="23"/>
      <c r="B20" s="12"/>
      <c r="C20" s="27" t="s">
        <v>16</v>
      </c>
      <c r="D20" s="90">
        <v>1</v>
      </c>
      <c r="E20" s="61">
        <f xml:space="preserve"> ROUND(Hoja3!K69,2)</f>
        <v>6035</v>
      </c>
      <c r="F20" s="78"/>
      <c r="G20" s="28"/>
      <c r="H20" s="23"/>
      <c r="L20" s="13"/>
      <c r="M20" s="13"/>
      <c r="N20" s="13"/>
      <c r="O20" s="13"/>
      <c r="P20" s="13"/>
      <c r="Q20" s="13"/>
      <c r="R20" s="13"/>
      <c r="S20" s="13"/>
    </row>
    <row r="21" spans="1:19" ht="27.95" customHeight="1" x14ac:dyDescent="0.25">
      <c r="A21" s="23"/>
      <c r="B21" s="12"/>
      <c r="C21" s="27" t="s">
        <v>17</v>
      </c>
      <c r="D21" s="90">
        <v>1</v>
      </c>
      <c r="E21" s="61">
        <f xml:space="preserve"> ROUND(Hoja3!L69,2)</f>
        <v>6035</v>
      </c>
      <c r="F21" s="78"/>
      <c r="G21" s="28"/>
      <c r="H21" s="23"/>
      <c r="L21" s="13"/>
      <c r="M21" s="13"/>
      <c r="N21" s="13"/>
      <c r="O21" s="13"/>
      <c r="P21" s="13"/>
      <c r="Q21" s="13"/>
      <c r="R21" s="13"/>
      <c r="S21" s="13"/>
    </row>
    <row r="22" spans="1:19" ht="27.95" customHeight="1" x14ac:dyDescent="0.25">
      <c r="A22" s="23"/>
      <c r="B22" s="12"/>
      <c r="C22" s="27" t="s">
        <v>18</v>
      </c>
      <c r="D22" s="90">
        <v>1</v>
      </c>
      <c r="E22" s="61">
        <f xml:space="preserve"> ROUND(Hoja3!M69,2)</f>
        <v>6035</v>
      </c>
      <c r="F22" s="78"/>
      <c r="G22" s="28"/>
      <c r="H22" s="23"/>
      <c r="L22" s="13"/>
      <c r="M22" s="13"/>
      <c r="N22" s="13"/>
      <c r="O22" s="13"/>
      <c r="P22" s="13"/>
      <c r="Q22" s="13"/>
      <c r="R22" s="13"/>
      <c r="S22" s="13"/>
    </row>
    <row r="23" spans="1:19" ht="27.95" customHeight="1" x14ac:dyDescent="0.25">
      <c r="A23" s="23"/>
      <c r="B23" s="14"/>
      <c r="C23" s="15"/>
      <c r="D23" s="15"/>
      <c r="E23" s="15"/>
      <c r="G23" s="25"/>
      <c r="H23" s="23"/>
      <c r="L23" s="13"/>
      <c r="M23" s="13"/>
      <c r="N23" s="13"/>
      <c r="O23" s="13"/>
      <c r="P23" s="13"/>
      <c r="Q23" s="13"/>
      <c r="R23" s="13"/>
      <c r="S23" s="13"/>
    </row>
    <row r="24" spans="1:19" ht="15" customHeight="1" x14ac:dyDescent="0.25">
      <c r="A24" s="23"/>
      <c r="B24" s="30"/>
      <c r="C24" s="30"/>
      <c r="D24" s="31"/>
      <c r="E24" s="30"/>
      <c r="F24" s="29"/>
      <c r="G24" s="29"/>
      <c r="H24" s="23"/>
      <c r="L24" s="13"/>
      <c r="M24" s="13"/>
      <c r="N24" s="13"/>
      <c r="O24" s="13"/>
      <c r="P24" s="13"/>
      <c r="Q24" s="13"/>
      <c r="R24" s="13"/>
      <c r="S24" s="13"/>
    </row>
    <row r="25" spans="1:19" x14ac:dyDescent="0.25">
      <c r="A25" s="23"/>
      <c r="B25" s="30"/>
      <c r="C25" s="30"/>
      <c r="D25" s="30"/>
      <c r="E25" s="30"/>
      <c r="F25" s="29"/>
      <c r="G25" s="29"/>
      <c r="H25" s="23"/>
      <c r="L25" s="13"/>
      <c r="M25" s="13"/>
      <c r="N25" s="13"/>
      <c r="O25" s="13"/>
      <c r="P25" s="13"/>
      <c r="Q25" s="13"/>
    </row>
    <row r="26" spans="1:19" hidden="1" x14ac:dyDescent="0.25"/>
    <row r="27" spans="1:19" ht="20.25" hidden="1" x14ac:dyDescent="0.3">
      <c r="C27" s="74"/>
      <c r="D27" s="74"/>
      <c r="E27" s="74"/>
      <c r="F27" s="74"/>
      <c r="G27" s="74"/>
      <c r="H27" s="74"/>
      <c r="I27" s="17"/>
    </row>
    <row r="28" spans="1:19" ht="19.5" hidden="1" customHeight="1" x14ac:dyDescent="0.3">
      <c r="C28" s="73"/>
      <c r="D28" s="73"/>
      <c r="E28" s="73"/>
      <c r="F28" s="73"/>
      <c r="G28" s="73"/>
      <c r="H28" s="18"/>
      <c r="I28" s="17"/>
    </row>
    <row r="29" spans="1:19" ht="20.25" hidden="1" x14ac:dyDescent="0.3">
      <c r="C29" s="74"/>
      <c r="D29" s="74"/>
      <c r="E29" s="74"/>
      <c r="F29" s="74"/>
      <c r="G29" s="17"/>
      <c r="H29" s="17"/>
      <c r="I29" s="17"/>
    </row>
    <row r="30" spans="1:19" ht="20.25" hidden="1" x14ac:dyDescent="0.3">
      <c r="C30" s="74"/>
      <c r="D30" s="74"/>
      <c r="E30" s="74"/>
      <c r="F30" s="74"/>
      <c r="G30" s="74"/>
      <c r="H30" s="74"/>
      <c r="I30" s="74"/>
    </row>
    <row r="31" spans="1:19" ht="20.25" hidden="1" x14ac:dyDescent="0.3">
      <c r="C31" s="73"/>
      <c r="D31" s="73"/>
      <c r="E31" s="73"/>
      <c r="F31" s="73"/>
      <c r="G31" s="17"/>
      <c r="H31" s="17"/>
      <c r="I31" s="17"/>
    </row>
    <row r="32" spans="1:19" hidden="1" x14ac:dyDescent="0.25">
      <c r="C32" s="16"/>
      <c r="D32" s="16"/>
      <c r="E32" s="16"/>
      <c r="F32" s="16"/>
    </row>
    <row r="33" spans="3:6" hidden="1" x14ac:dyDescent="0.25">
      <c r="C33" s="16"/>
      <c r="D33" s="16"/>
      <c r="E33" s="16"/>
      <c r="F33" s="16"/>
    </row>
    <row r="34" spans="3:6" hidden="1" x14ac:dyDescent="0.25">
      <c r="C34" s="16"/>
      <c r="D34" s="16"/>
      <c r="E34" s="16"/>
      <c r="F34" s="16"/>
    </row>
    <row r="35" spans="3:6" hidden="1" x14ac:dyDescent="0.25">
      <c r="C35" s="19"/>
      <c r="D35"/>
      <c r="E35"/>
      <c r="F35" s="16"/>
    </row>
    <row r="36" spans="3:6" hidden="1" x14ac:dyDescent="0.25">
      <c r="C36"/>
      <c r="D36"/>
      <c r="E36"/>
      <c r="F36" s="16"/>
    </row>
    <row r="37" spans="3:6" hidden="1" x14ac:dyDescent="0.25"/>
    <row r="38" spans="3:6" hidden="1" x14ac:dyDescent="0.25"/>
    <row r="39" spans="3:6" hidden="1" x14ac:dyDescent="0.25"/>
    <row r="40" spans="3:6" hidden="1" x14ac:dyDescent="0.25"/>
    <row r="41" spans="3:6" ht="18" hidden="1" x14ac:dyDescent="0.25">
      <c r="C41" s="20"/>
    </row>
  </sheetData>
  <sheetProtection algorithmName="SHA-512" hashValue="LMJQFXEY41hgRORRvW85zU6EjNZD/G/TuL58aknAFR+Hbxjk98PutpVfmkKItZbqmH7F8MJlDV8yIgqWV8V2Ww==" saltValue="AGmV/MzO/8/e/5/sg9e+7Q==" spinCount="100000" sheet="1" objects="1" scenarios="1"/>
  <protectedRanges>
    <protectedRange algorithmName="SHA-512" hashValue="LLNPGSyes4IML7xzmil+/ZaAFy9O81YA4NcxlwDBlAq7/g7T6Lizmoc5oqxOHYZJKUr14oAFY3XGMWEVYfGMRQ==" saltValue="envlSwlXuUdBd+PUVOmyrw==" spinCount="100000" sqref="D11:D22 E6" name="Rango1"/>
  </protectedRanges>
  <mergeCells count="12">
    <mergeCell ref="C31:F31"/>
    <mergeCell ref="C27:H27"/>
    <mergeCell ref="C4:D4"/>
    <mergeCell ref="C6:D6"/>
    <mergeCell ref="C29:F29"/>
    <mergeCell ref="C30:I30"/>
    <mergeCell ref="C28:G28"/>
    <mergeCell ref="F11:F22"/>
    <mergeCell ref="C9:C10"/>
    <mergeCell ref="D9:D10"/>
    <mergeCell ref="E9:E10"/>
    <mergeCell ref="F9:F10"/>
  </mergeCells>
  <dataValidations count="1">
    <dataValidation type="decimal" operator="notBetween" allowBlank="1" showInputMessage="1" showErrorMessage="1" sqref="D24" xr:uid="{00000000-0002-0000-0000-000000000000}">
      <formula1>0.1</formula1>
      <formula2>0.4</formula2>
    </dataValidation>
  </dataValidations>
  <printOptions horizontalCentered="1"/>
  <pageMargins left="0.7" right="0.7" top="0.75" bottom="0.75" header="0.3" footer="0.3"/>
  <pageSetup paperSize="9" scale="65" fitToWidth="0" fitToHeight="0" orientation="portrait" r:id="rId1"/>
  <colBreaks count="2" manualBreakCount="2">
    <brk id="10" min="3" max="22" man="1"/>
    <brk id="11" max="1048575" man="1"/>
  </colBreaks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custom" allowBlank="1" showInputMessage="1" showErrorMessage="1" errorTitle="Error" error="La cantidad de CPE ingresada no es válida. Ver comentario en el título." xr:uid="{00000000-0002-0000-0000-000001000000}">
          <x14:formula1>
            <xm:f>Hoja3!K98=0</xm:f>
          </x14:formula1>
          <xm:sqref>D11:D22</xm:sqref>
        </x14:dataValidation>
        <x14:dataValidation type="list" allowBlank="1" showInputMessage="1" showErrorMessage="1" xr:uid="{00000000-0002-0000-0000-000002000000}">
          <x14:formula1>
            <xm:f>Hoja2!$A$56:$A$70</xm:f>
          </x14:formula1>
          <xm:sqref>E6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A1:S88"/>
  <sheetViews>
    <sheetView topLeftCell="A43" workbookViewId="0">
      <selection sqref="A1:XFD1048576"/>
    </sheetView>
  </sheetViews>
  <sheetFormatPr baseColWidth="10" defaultRowHeight="15" x14ac:dyDescent="0.25"/>
  <cols>
    <col min="1" max="1" width="19" customWidth="1"/>
    <col min="2" max="2" width="16.42578125" customWidth="1"/>
    <col min="3" max="3" width="15.140625" customWidth="1"/>
    <col min="4" max="4" width="18.140625" customWidth="1"/>
    <col min="5" max="6" width="15.85546875" customWidth="1"/>
    <col min="7" max="7" width="16" customWidth="1"/>
    <col min="8" max="8" width="12.7109375" customWidth="1"/>
    <col min="9" max="9" width="13.28515625" customWidth="1"/>
    <col min="10" max="10" width="15.28515625" customWidth="1"/>
    <col min="11" max="11" width="12.42578125" customWidth="1"/>
    <col min="13" max="13" width="14.85546875" customWidth="1"/>
  </cols>
  <sheetData>
    <row r="1" spans="1:19" x14ac:dyDescent="0.25">
      <c r="A1" t="s">
        <v>66</v>
      </c>
    </row>
    <row r="2" spans="1:19" x14ac:dyDescent="0.25">
      <c r="C2" s="5" t="s">
        <v>31</v>
      </c>
      <c r="D2" s="5">
        <v>1.25</v>
      </c>
    </row>
    <row r="4" spans="1:19" x14ac:dyDescent="0.25">
      <c r="B4" s="83" t="s">
        <v>4</v>
      </c>
      <c r="C4" s="84"/>
      <c r="D4" s="84"/>
      <c r="E4" s="84"/>
      <c r="F4" s="84"/>
      <c r="G4" s="84"/>
      <c r="H4" s="84"/>
      <c r="I4" s="84"/>
      <c r="J4" s="84"/>
      <c r="K4" s="84"/>
      <c r="L4" s="85"/>
    </row>
    <row r="5" spans="1:19" x14ac:dyDescent="0.25">
      <c r="A5" s="3"/>
      <c r="B5" s="3">
        <v>1</v>
      </c>
      <c r="C5" s="3">
        <v>2</v>
      </c>
      <c r="D5" s="3">
        <v>3</v>
      </c>
      <c r="E5" s="3">
        <v>4</v>
      </c>
      <c r="F5" s="3">
        <v>5</v>
      </c>
      <c r="G5" s="3">
        <v>6</v>
      </c>
      <c r="H5" s="3">
        <v>7</v>
      </c>
      <c r="I5" s="3">
        <v>8</v>
      </c>
      <c r="J5" s="3">
        <v>9</v>
      </c>
      <c r="K5" s="3">
        <v>10</v>
      </c>
      <c r="L5" s="65">
        <v>11</v>
      </c>
      <c r="M5" s="4">
        <v>12</v>
      </c>
    </row>
    <row r="6" spans="1:19" ht="15.75" x14ac:dyDescent="0.25">
      <c r="A6" s="6" t="s">
        <v>30</v>
      </c>
      <c r="B6" s="9" t="s">
        <v>2</v>
      </c>
      <c r="C6" s="9" t="s">
        <v>35</v>
      </c>
      <c r="D6" s="9" t="s">
        <v>36</v>
      </c>
      <c r="E6" s="9" t="s">
        <v>37</v>
      </c>
      <c r="F6" s="9" t="s">
        <v>38</v>
      </c>
      <c r="G6" s="9" t="s">
        <v>39</v>
      </c>
      <c r="H6" s="9" t="s">
        <v>3</v>
      </c>
      <c r="I6" s="9" t="s">
        <v>34</v>
      </c>
      <c r="J6" s="9" t="s">
        <v>5</v>
      </c>
      <c r="K6" s="9" t="s">
        <v>45</v>
      </c>
      <c r="L6" s="5" t="s">
        <v>46</v>
      </c>
      <c r="M6" s="5" t="s">
        <v>47</v>
      </c>
    </row>
    <row r="7" spans="1:19" x14ac:dyDescent="0.25">
      <c r="A7" s="7">
        <v>2011</v>
      </c>
      <c r="B7" s="32">
        <v>1348.23</v>
      </c>
      <c r="C7" s="32">
        <v>1348.23</v>
      </c>
      <c r="D7" s="32">
        <v>1348.23</v>
      </c>
      <c r="E7" s="32">
        <v>1348.23</v>
      </c>
      <c r="F7" s="32">
        <v>1348.23</v>
      </c>
      <c r="G7" s="32">
        <v>1348.23</v>
      </c>
      <c r="H7" s="33">
        <v>1450</v>
      </c>
      <c r="I7" s="33">
        <v>1450</v>
      </c>
      <c r="J7" s="33">
        <v>1456</v>
      </c>
      <c r="K7" s="33">
        <v>1456</v>
      </c>
      <c r="L7" s="33">
        <v>1456</v>
      </c>
      <c r="M7" s="33">
        <v>1456</v>
      </c>
    </row>
    <row r="8" spans="1:19" x14ac:dyDescent="0.25">
      <c r="A8" s="7">
        <v>2012</v>
      </c>
      <c r="B8" s="33">
        <v>1502</v>
      </c>
      <c r="C8" s="33">
        <v>1502</v>
      </c>
      <c r="D8" s="33">
        <v>1502</v>
      </c>
      <c r="E8" s="33">
        <v>1502</v>
      </c>
      <c r="F8" s="33">
        <v>1502</v>
      </c>
      <c r="G8" s="33">
        <v>1502</v>
      </c>
      <c r="H8" s="33">
        <v>1614</v>
      </c>
      <c r="I8" s="33">
        <v>1614</v>
      </c>
      <c r="J8" s="33">
        <v>1614</v>
      </c>
      <c r="K8" s="33">
        <v>1614</v>
      </c>
      <c r="L8" s="33">
        <v>1614</v>
      </c>
      <c r="M8" s="33">
        <v>1614</v>
      </c>
      <c r="P8" s="66"/>
      <c r="Q8" s="66"/>
      <c r="R8" s="66"/>
      <c r="S8" s="66"/>
    </row>
    <row r="9" spans="1:19" x14ac:dyDescent="0.25">
      <c r="A9" s="7">
        <v>2013</v>
      </c>
      <c r="B9" s="33">
        <v>1629</v>
      </c>
      <c r="C9" s="33">
        <v>1629</v>
      </c>
      <c r="D9" s="33">
        <v>1629</v>
      </c>
      <c r="E9" s="33">
        <v>1629</v>
      </c>
      <c r="F9" s="33">
        <v>1629</v>
      </c>
      <c r="G9" s="33">
        <v>1629</v>
      </c>
      <c r="H9" s="33">
        <v>1772</v>
      </c>
      <c r="I9" s="33">
        <v>1772</v>
      </c>
      <c r="J9" s="33">
        <v>1772</v>
      </c>
      <c r="K9" s="33">
        <v>1772</v>
      </c>
      <c r="L9" s="33">
        <v>1772</v>
      </c>
      <c r="M9" s="33">
        <v>1772</v>
      </c>
    </row>
    <row r="10" spans="1:19" x14ac:dyDescent="0.25">
      <c r="A10" s="7">
        <v>2014</v>
      </c>
      <c r="B10" s="33">
        <v>1798</v>
      </c>
      <c r="C10" s="33">
        <v>1798</v>
      </c>
      <c r="D10" s="33">
        <v>1798</v>
      </c>
      <c r="E10" s="33">
        <v>1798</v>
      </c>
      <c r="F10" s="33">
        <v>1798</v>
      </c>
      <c r="G10" s="33">
        <v>1798</v>
      </c>
      <c r="H10" s="33">
        <v>1953</v>
      </c>
      <c r="I10" s="33">
        <v>1953</v>
      </c>
      <c r="J10" s="33">
        <v>1953</v>
      </c>
      <c r="K10" s="33">
        <v>1953</v>
      </c>
      <c r="L10" s="33">
        <v>1953</v>
      </c>
      <c r="M10" s="33">
        <v>1953</v>
      </c>
    </row>
    <row r="11" spans="1:19" x14ac:dyDescent="0.25">
      <c r="A11" s="7">
        <v>2015</v>
      </c>
      <c r="B11" s="33">
        <v>1999</v>
      </c>
      <c r="C11" s="33">
        <v>1999</v>
      </c>
      <c r="D11" s="33">
        <v>1999</v>
      </c>
      <c r="E11" s="33">
        <v>1999</v>
      </c>
      <c r="F11" s="33">
        <v>1999</v>
      </c>
      <c r="G11" s="33">
        <v>1999</v>
      </c>
      <c r="H11" s="33">
        <v>2102</v>
      </c>
      <c r="I11" s="33">
        <v>2102</v>
      </c>
      <c r="J11" s="33">
        <v>2102</v>
      </c>
      <c r="K11" s="33">
        <v>2102</v>
      </c>
      <c r="L11" s="33">
        <v>2102</v>
      </c>
      <c r="M11" s="33">
        <v>2102</v>
      </c>
    </row>
    <row r="12" spans="1:19" x14ac:dyDescent="0.25">
      <c r="A12" s="7">
        <v>2016</v>
      </c>
      <c r="B12" s="33">
        <v>2277</v>
      </c>
      <c r="C12" s="33">
        <v>2277</v>
      </c>
      <c r="D12" s="33">
        <v>2277</v>
      </c>
      <c r="E12" s="33">
        <v>2277</v>
      </c>
      <c r="F12" s="33">
        <v>2277</v>
      </c>
      <c r="G12" s="33">
        <v>2277</v>
      </c>
      <c r="H12" s="33">
        <v>2367</v>
      </c>
      <c r="I12" s="33">
        <v>2367</v>
      </c>
      <c r="J12" s="33">
        <v>2367</v>
      </c>
      <c r="K12" s="33">
        <v>2367</v>
      </c>
      <c r="L12" s="33">
        <v>2367</v>
      </c>
      <c r="M12" s="33">
        <v>2367</v>
      </c>
    </row>
    <row r="13" spans="1:19" x14ac:dyDescent="0.25">
      <c r="A13" s="7">
        <v>2017</v>
      </c>
      <c r="B13" s="33">
        <v>2501</v>
      </c>
      <c r="C13" s="33">
        <v>2501</v>
      </c>
      <c r="D13" s="33">
        <v>2501</v>
      </c>
      <c r="E13" s="33">
        <v>2501</v>
      </c>
      <c r="F13" s="33">
        <v>2501</v>
      </c>
      <c r="G13" s="33">
        <v>2501</v>
      </c>
      <c r="H13" s="33">
        <v>2597</v>
      </c>
      <c r="I13" s="33">
        <v>2597</v>
      </c>
      <c r="J13" s="33">
        <v>2597</v>
      </c>
      <c r="K13" s="33">
        <v>2597</v>
      </c>
      <c r="L13" s="33">
        <v>2597</v>
      </c>
      <c r="M13" s="33">
        <v>2597</v>
      </c>
    </row>
    <row r="14" spans="1:19" x14ac:dyDescent="0.25">
      <c r="A14" s="8">
        <v>2018</v>
      </c>
      <c r="B14" s="33">
        <v>2744</v>
      </c>
      <c r="C14" s="33">
        <v>2744</v>
      </c>
      <c r="D14" s="33">
        <v>2744</v>
      </c>
      <c r="E14" s="33">
        <v>2744</v>
      </c>
      <c r="F14" s="33">
        <v>2744</v>
      </c>
      <c r="G14" s="33">
        <v>2744</v>
      </c>
      <c r="H14" s="33">
        <v>2869</v>
      </c>
      <c r="I14" s="33">
        <v>2869</v>
      </c>
      <c r="J14" s="33">
        <v>2869</v>
      </c>
      <c r="K14" s="33">
        <v>2869</v>
      </c>
      <c r="L14" s="33">
        <v>2869</v>
      </c>
      <c r="M14" s="33">
        <v>2869</v>
      </c>
    </row>
    <row r="15" spans="1:19" x14ac:dyDescent="0.25">
      <c r="A15" s="8">
        <v>2019</v>
      </c>
      <c r="B15" s="33">
        <v>2975</v>
      </c>
      <c r="C15" s="33">
        <v>2975</v>
      </c>
      <c r="D15" s="33">
        <v>2975</v>
      </c>
      <c r="E15" s="33">
        <v>2975</v>
      </c>
      <c r="F15" s="33">
        <v>2975</v>
      </c>
      <c r="G15" s="33">
        <v>2975</v>
      </c>
      <c r="H15" s="33">
        <v>3103</v>
      </c>
      <c r="I15" s="33">
        <v>3103</v>
      </c>
      <c r="J15" s="33">
        <v>3103</v>
      </c>
      <c r="K15" s="33">
        <v>3103</v>
      </c>
      <c r="L15" s="33">
        <v>3103</v>
      </c>
      <c r="M15" s="33">
        <v>3103</v>
      </c>
    </row>
    <row r="16" spans="1:19" x14ac:dyDescent="0.25">
      <c r="A16" s="7">
        <v>2020</v>
      </c>
      <c r="B16" s="33">
        <v>3225</v>
      </c>
      <c r="C16" s="33">
        <v>3225</v>
      </c>
      <c r="D16" s="33">
        <v>3225</v>
      </c>
      <c r="E16" s="33">
        <v>3225</v>
      </c>
      <c r="F16" s="33">
        <v>3225</v>
      </c>
      <c r="G16" s="33">
        <v>3225</v>
      </c>
      <c r="H16" s="33">
        <v>3360</v>
      </c>
      <c r="I16" s="33">
        <v>3360</v>
      </c>
      <c r="J16" s="33">
        <v>3360</v>
      </c>
      <c r="K16" s="33">
        <v>3360</v>
      </c>
      <c r="L16" s="33">
        <v>3360</v>
      </c>
      <c r="M16" s="33">
        <v>3360</v>
      </c>
    </row>
    <row r="17" spans="1:13" x14ac:dyDescent="0.25">
      <c r="A17" s="8">
        <v>2021</v>
      </c>
      <c r="B17" s="33">
        <v>3442</v>
      </c>
      <c r="C17" s="33">
        <v>3442</v>
      </c>
      <c r="D17" s="33">
        <v>3442</v>
      </c>
      <c r="E17" s="33">
        <v>3442</v>
      </c>
      <c r="F17" s="33">
        <v>3442</v>
      </c>
      <c r="G17" s="33">
        <v>3442</v>
      </c>
      <c r="H17" s="33">
        <v>3540</v>
      </c>
      <c r="I17" s="33">
        <v>3540</v>
      </c>
      <c r="J17" s="33">
        <v>3540</v>
      </c>
      <c r="K17" s="33">
        <v>3540</v>
      </c>
      <c r="L17" s="33">
        <v>3540</v>
      </c>
      <c r="M17" s="33">
        <v>3540</v>
      </c>
    </row>
    <row r="18" spans="1:13" x14ac:dyDescent="0.25">
      <c r="A18" s="8">
        <v>2022</v>
      </c>
      <c r="B18" s="33">
        <v>3563</v>
      </c>
      <c r="C18" s="33">
        <v>3563</v>
      </c>
      <c r="D18" s="33">
        <v>3563</v>
      </c>
      <c r="E18" s="33">
        <v>3563</v>
      </c>
      <c r="F18" s="33">
        <v>3563</v>
      </c>
      <c r="G18" s="33">
        <v>3563</v>
      </c>
      <c r="H18" s="33">
        <v>3864</v>
      </c>
      <c r="I18" s="33">
        <v>3864</v>
      </c>
      <c r="J18" s="33">
        <v>3864</v>
      </c>
      <c r="K18" s="33">
        <v>3864</v>
      </c>
      <c r="L18" s="33">
        <v>3864</v>
      </c>
      <c r="M18" s="33">
        <v>3864</v>
      </c>
    </row>
    <row r="19" spans="1:13" x14ac:dyDescent="0.25">
      <c r="A19" s="8">
        <v>2023</v>
      </c>
      <c r="B19" s="33">
        <v>4041</v>
      </c>
      <c r="C19" s="33">
        <v>4041</v>
      </c>
      <c r="D19" s="33">
        <v>4041</v>
      </c>
      <c r="E19" s="33">
        <v>4041</v>
      </c>
      <c r="F19" s="33">
        <v>4041</v>
      </c>
      <c r="G19" s="33">
        <v>4041</v>
      </c>
      <c r="H19" s="33">
        <v>4215</v>
      </c>
      <c r="I19" s="33">
        <v>4215</v>
      </c>
      <c r="J19" s="33">
        <v>4215</v>
      </c>
      <c r="K19" s="33">
        <v>4215</v>
      </c>
      <c r="L19" s="33">
        <v>4215</v>
      </c>
      <c r="M19" s="33">
        <v>4215</v>
      </c>
    </row>
    <row r="20" spans="1:13" x14ac:dyDescent="0.25">
      <c r="A20" s="8">
        <v>2024</v>
      </c>
      <c r="B20" s="33">
        <v>4347</v>
      </c>
      <c r="C20" s="33">
        <v>4347</v>
      </c>
      <c r="D20" s="33">
        <v>4347</v>
      </c>
      <c r="E20" s="33">
        <v>4347</v>
      </c>
      <c r="F20" s="33">
        <v>4347</v>
      </c>
      <c r="G20" s="33">
        <v>4347</v>
      </c>
      <c r="H20" s="33">
        <v>4480</v>
      </c>
      <c r="I20" s="33">
        <v>4480</v>
      </c>
      <c r="J20" s="33">
        <v>4480</v>
      </c>
      <c r="K20" s="33">
        <v>4480</v>
      </c>
      <c r="L20" s="33">
        <v>4480</v>
      </c>
      <c r="M20" s="33">
        <v>4480</v>
      </c>
    </row>
    <row r="21" spans="1:13" x14ac:dyDescent="0.25">
      <c r="A21" s="8">
        <v>2025</v>
      </c>
      <c r="B21" s="33">
        <v>4737</v>
      </c>
      <c r="C21" s="33">
        <v>4737</v>
      </c>
      <c r="D21" s="33">
        <v>4737</v>
      </c>
      <c r="E21" s="33">
        <v>4737</v>
      </c>
      <c r="F21" s="33">
        <v>4737</v>
      </c>
      <c r="G21" s="33">
        <v>4737</v>
      </c>
      <c r="H21" s="33">
        <v>4828</v>
      </c>
      <c r="I21" s="33">
        <v>4828</v>
      </c>
      <c r="J21" s="33">
        <v>4828</v>
      </c>
      <c r="K21" s="33">
        <v>4828</v>
      </c>
      <c r="L21" s="33">
        <v>4828</v>
      </c>
      <c r="M21" s="33">
        <v>4828</v>
      </c>
    </row>
    <row r="22" spans="1:13" x14ac:dyDescent="0.25">
      <c r="A22" s="8">
        <v>2026</v>
      </c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</row>
    <row r="23" spans="1:13" x14ac:dyDescent="0.25">
      <c r="A23" s="8">
        <v>2027</v>
      </c>
      <c r="B23" s="33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</row>
    <row r="24" spans="1:13" x14ac:dyDescent="0.25">
      <c r="A24" s="8">
        <v>2028</v>
      </c>
      <c r="B24" s="33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</row>
    <row r="25" spans="1:13" x14ac:dyDescent="0.25">
      <c r="A25" s="8">
        <v>2029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</row>
    <row r="26" spans="1:13" x14ac:dyDescent="0.25">
      <c r="A26" s="8">
        <v>2030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</row>
    <row r="27" spans="1:13" x14ac:dyDescent="0.25">
      <c r="A27" s="8">
        <v>2031</v>
      </c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</row>
    <row r="28" spans="1:13" x14ac:dyDescent="0.25">
      <c r="A28" s="8">
        <v>2032</v>
      </c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</row>
    <row r="29" spans="1:13" x14ac:dyDescent="0.25">
      <c r="A29" s="8">
        <v>2033</v>
      </c>
      <c r="B29" s="33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</row>
    <row r="30" spans="1:13" x14ac:dyDescent="0.25">
      <c r="A30" s="8">
        <v>2034</v>
      </c>
      <c r="B30" s="33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</row>
    <row r="31" spans="1:13" x14ac:dyDescent="0.25">
      <c r="A31" s="8">
        <v>2035</v>
      </c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</row>
    <row r="32" spans="1:13" x14ac:dyDescent="0.25">
      <c r="A32" s="8">
        <v>2036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</row>
    <row r="44" spans="1:3" x14ac:dyDescent="0.25">
      <c r="A44" s="5" t="s">
        <v>32</v>
      </c>
      <c r="B44" s="5" t="s">
        <v>54</v>
      </c>
    </row>
    <row r="45" spans="1:3" x14ac:dyDescent="0.25">
      <c r="A45" s="1" t="s">
        <v>78</v>
      </c>
      <c r="B45" s="64"/>
      <c r="C45" s="63"/>
    </row>
    <row r="46" spans="1:3" x14ac:dyDescent="0.25">
      <c r="A46" s="1" t="s">
        <v>77</v>
      </c>
      <c r="B46" s="64"/>
      <c r="C46" s="63"/>
    </row>
    <row r="47" spans="1:3" x14ac:dyDescent="0.25">
      <c r="A47" s="1" t="s">
        <v>76</v>
      </c>
      <c r="B47" s="64"/>
      <c r="C47" s="63"/>
    </row>
    <row r="48" spans="1:3" x14ac:dyDescent="0.25">
      <c r="A48" s="1" t="s">
        <v>75</v>
      </c>
      <c r="B48" s="64"/>
      <c r="C48" s="63"/>
    </row>
    <row r="49" spans="1:3" x14ac:dyDescent="0.25">
      <c r="A49" s="1" t="s">
        <v>74</v>
      </c>
      <c r="B49" s="64"/>
      <c r="C49" s="63"/>
    </row>
    <row r="50" spans="1:3" x14ac:dyDescent="0.25">
      <c r="A50" s="1" t="s">
        <v>73</v>
      </c>
      <c r="B50" s="64"/>
      <c r="C50" s="63"/>
    </row>
    <row r="51" spans="1:3" x14ac:dyDescent="0.25">
      <c r="A51" s="1" t="s">
        <v>72</v>
      </c>
      <c r="B51" s="64"/>
      <c r="C51" s="63"/>
    </row>
    <row r="52" spans="1:3" x14ac:dyDescent="0.25">
      <c r="A52" s="62" t="s">
        <v>71</v>
      </c>
      <c r="B52" s="64"/>
      <c r="C52" s="63"/>
    </row>
    <row r="53" spans="1:3" x14ac:dyDescent="0.25">
      <c r="A53" s="1" t="s">
        <v>70</v>
      </c>
      <c r="B53" s="64"/>
      <c r="C53" s="63"/>
    </row>
    <row r="54" spans="1:3" x14ac:dyDescent="0.25">
      <c r="A54" s="1" t="s">
        <v>69</v>
      </c>
      <c r="B54" s="64"/>
      <c r="C54" s="63"/>
    </row>
    <row r="55" spans="1:3" x14ac:dyDescent="0.25">
      <c r="A55" s="1" t="s">
        <v>68</v>
      </c>
      <c r="B55" s="64"/>
      <c r="C55" s="63"/>
    </row>
    <row r="56" spans="1:3" x14ac:dyDescent="0.25">
      <c r="A56" s="1" t="s">
        <v>67</v>
      </c>
      <c r="B56" s="64">
        <v>2025</v>
      </c>
      <c r="C56" s="63"/>
    </row>
    <row r="57" spans="1:3" x14ac:dyDescent="0.25">
      <c r="A57" s="1" t="s">
        <v>43</v>
      </c>
      <c r="B57" s="64">
        <v>2024</v>
      </c>
      <c r="C57" s="63"/>
    </row>
    <row r="58" spans="1:3" x14ac:dyDescent="0.25">
      <c r="A58" s="1" t="s">
        <v>42</v>
      </c>
      <c r="B58" s="64">
        <v>2023</v>
      </c>
      <c r="C58" s="63"/>
    </row>
    <row r="59" spans="1:3" x14ac:dyDescent="0.25">
      <c r="A59" s="1" t="s">
        <v>41</v>
      </c>
      <c r="B59" s="64">
        <v>2022</v>
      </c>
      <c r="C59" s="63"/>
    </row>
    <row r="60" spans="1:3" x14ac:dyDescent="0.25">
      <c r="A60" s="1" t="s">
        <v>40</v>
      </c>
      <c r="B60" s="64">
        <v>2021</v>
      </c>
      <c r="C60" s="63"/>
    </row>
    <row r="61" spans="1:3" x14ac:dyDescent="0.25">
      <c r="A61" s="1" t="s">
        <v>33</v>
      </c>
      <c r="B61" s="64">
        <v>2020</v>
      </c>
      <c r="C61" s="63"/>
    </row>
    <row r="62" spans="1:3" x14ac:dyDescent="0.25">
      <c r="A62" s="2" t="s">
        <v>29</v>
      </c>
      <c r="B62" s="64">
        <v>2019</v>
      </c>
      <c r="C62" s="63"/>
    </row>
    <row r="63" spans="1:3" x14ac:dyDescent="0.25">
      <c r="A63" s="1" t="s">
        <v>28</v>
      </c>
      <c r="B63" s="64">
        <v>2018</v>
      </c>
      <c r="C63" s="63"/>
    </row>
    <row r="64" spans="1:3" x14ac:dyDescent="0.25">
      <c r="A64" s="1" t="s">
        <v>27</v>
      </c>
      <c r="B64" s="64">
        <v>2017</v>
      </c>
      <c r="C64" s="63"/>
    </row>
    <row r="65" spans="1:5" x14ac:dyDescent="0.25">
      <c r="A65" s="1" t="s">
        <v>26</v>
      </c>
      <c r="B65" s="64">
        <v>2016</v>
      </c>
      <c r="C65" s="63"/>
    </row>
    <row r="66" spans="1:5" x14ac:dyDescent="0.25">
      <c r="A66" s="1" t="s">
        <v>25</v>
      </c>
      <c r="B66" s="64">
        <v>2015</v>
      </c>
      <c r="C66" s="63"/>
    </row>
    <row r="67" spans="1:5" x14ac:dyDescent="0.25">
      <c r="A67" s="1" t="s">
        <v>24</v>
      </c>
      <c r="B67" s="64">
        <v>2014</v>
      </c>
      <c r="C67" s="63"/>
    </row>
    <row r="68" spans="1:5" x14ac:dyDescent="0.25">
      <c r="A68" s="1" t="s">
        <v>23</v>
      </c>
      <c r="B68" s="64">
        <v>2013</v>
      </c>
      <c r="C68" s="63"/>
    </row>
    <row r="69" spans="1:5" x14ac:dyDescent="0.25">
      <c r="A69" s="1" t="s">
        <v>22</v>
      </c>
      <c r="B69" s="64">
        <v>2012</v>
      </c>
      <c r="C69" s="63"/>
    </row>
    <row r="70" spans="1:5" x14ac:dyDescent="0.25">
      <c r="A70" s="1" t="s">
        <v>21</v>
      </c>
      <c r="B70" s="64">
        <v>2011</v>
      </c>
      <c r="C70" s="63"/>
    </row>
    <row r="72" spans="1:5" x14ac:dyDescent="0.25">
      <c r="A72">
        <v>2011</v>
      </c>
      <c r="B72" t="s">
        <v>7</v>
      </c>
      <c r="D72" t="s">
        <v>79</v>
      </c>
      <c r="E72" t="s">
        <v>80</v>
      </c>
    </row>
    <row r="73" spans="1:5" x14ac:dyDescent="0.25">
      <c r="A73">
        <v>2012</v>
      </c>
      <c r="B73" t="s">
        <v>8</v>
      </c>
      <c r="D73">
        <v>8</v>
      </c>
      <c r="E73">
        <v>13</v>
      </c>
    </row>
    <row r="74" spans="1:5" x14ac:dyDescent="0.25">
      <c r="A74">
        <v>2013</v>
      </c>
      <c r="B74" t="s">
        <v>9</v>
      </c>
    </row>
    <row r="75" spans="1:5" x14ac:dyDescent="0.25">
      <c r="A75">
        <v>2014</v>
      </c>
      <c r="B75" t="s">
        <v>10</v>
      </c>
    </row>
    <row r="76" spans="1:5" x14ac:dyDescent="0.25">
      <c r="A76">
        <v>2015</v>
      </c>
      <c r="B76" t="s">
        <v>11</v>
      </c>
    </row>
    <row r="77" spans="1:5" x14ac:dyDescent="0.25">
      <c r="A77">
        <v>2016</v>
      </c>
      <c r="B77" t="s">
        <v>12</v>
      </c>
    </row>
    <row r="78" spans="1:5" x14ac:dyDescent="0.25">
      <c r="A78">
        <v>2017</v>
      </c>
      <c r="B78" t="s">
        <v>13</v>
      </c>
    </row>
    <row r="79" spans="1:5" x14ac:dyDescent="0.25">
      <c r="A79">
        <v>2018</v>
      </c>
      <c r="B79" t="s">
        <v>14</v>
      </c>
    </row>
    <row r="80" spans="1:5" x14ac:dyDescent="0.25">
      <c r="A80">
        <v>2019</v>
      </c>
      <c r="B80" t="s">
        <v>81</v>
      </c>
    </row>
    <row r="81" spans="1:2" x14ac:dyDescent="0.25">
      <c r="A81">
        <v>2020</v>
      </c>
      <c r="B81" t="s">
        <v>16</v>
      </c>
    </row>
    <row r="82" spans="1:2" x14ac:dyDescent="0.25">
      <c r="A82">
        <v>2021</v>
      </c>
      <c r="B82" t="s">
        <v>17</v>
      </c>
    </row>
    <row r="83" spans="1:2" x14ac:dyDescent="0.25">
      <c r="A83">
        <v>2022</v>
      </c>
      <c r="B83" t="s">
        <v>18</v>
      </c>
    </row>
    <row r="84" spans="1:2" x14ac:dyDescent="0.25">
      <c r="A84">
        <v>2023</v>
      </c>
    </row>
    <row r="85" spans="1:2" x14ac:dyDescent="0.25">
      <c r="A85">
        <v>2024</v>
      </c>
    </row>
    <row r="86" spans="1:2" x14ac:dyDescent="0.25">
      <c r="A86">
        <v>2025</v>
      </c>
    </row>
    <row r="87" spans="1:2" x14ac:dyDescent="0.25">
      <c r="A87">
        <v>2026</v>
      </c>
    </row>
    <row r="88" spans="1:2" x14ac:dyDescent="0.25">
      <c r="A88">
        <v>2027</v>
      </c>
    </row>
  </sheetData>
  <sortState xmlns:xlrd2="http://schemas.microsoft.com/office/spreadsheetml/2017/richdata2" ref="A57:B70">
    <sortCondition descending="1" ref="B31:B44"/>
  </sortState>
  <mergeCells count="1">
    <mergeCell ref="B4:L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/>
  <dimension ref="A4:R196"/>
  <sheetViews>
    <sheetView showGridLines="0" zoomScale="85" zoomScaleNormal="85" workbookViewId="0">
      <selection sqref="A1:XFD1048576"/>
    </sheetView>
  </sheetViews>
  <sheetFormatPr baseColWidth="10" defaultRowHeight="15" x14ac:dyDescent="0.25"/>
  <cols>
    <col min="2" max="2" width="18.5703125" customWidth="1"/>
    <col min="3" max="3" width="18.28515625" customWidth="1"/>
    <col min="4" max="4" width="14.85546875" customWidth="1"/>
    <col min="5" max="5" width="17.42578125" customWidth="1"/>
    <col min="6" max="6" width="14.42578125" customWidth="1"/>
    <col min="7" max="7" width="14.140625" customWidth="1"/>
    <col min="10" max="10" width="15.28515625" customWidth="1"/>
    <col min="11" max="11" width="19.140625" customWidth="1"/>
    <col min="12" max="12" width="15.28515625" customWidth="1"/>
    <col min="13" max="13" width="16.42578125" customWidth="1"/>
    <col min="14" max="14" width="16.85546875" customWidth="1"/>
  </cols>
  <sheetData>
    <row r="4" spans="1:15" ht="15" customHeight="1" x14ac:dyDescent="0.25">
      <c r="A4" s="34"/>
      <c r="B4" s="35" t="s">
        <v>49</v>
      </c>
      <c r="C4" s="36"/>
      <c r="D4" s="36"/>
      <c r="E4" s="36"/>
      <c r="F4" s="36"/>
      <c r="G4" s="36"/>
      <c r="H4" s="36"/>
      <c r="I4" s="36"/>
      <c r="J4" s="36"/>
      <c r="K4" s="36"/>
      <c r="L4" s="37"/>
      <c r="M4" s="38"/>
      <c r="N4" s="38"/>
      <c r="O4" s="38"/>
    </row>
    <row r="5" spans="1:15" ht="15" customHeight="1" x14ac:dyDescent="0.25">
      <c r="A5" s="39" t="s">
        <v>30</v>
      </c>
      <c r="B5" s="40" t="s">
        <v>2</v>
      </c>
      <c r="C5" s="40" t="s">
        <v>35</v>
      </c>
      <c r="D5" s="40" t="s">
        <v>36</v>
      </c>
      <c r="E5" s="40" t="s">
        <v>37</v>
      </c>
      <c r="F5" s="41" t="s">
        <v>38</v>
      </c>
      <c r="G5" s="40" t="s">
        <v>39</v>
      </c>
      <c r="H5" s="40" t="s">
        <v>3</v>
      </c>
      <c r="I5" s="40" t="s">
        <v>34</v>
      </c>
      <c r="J5" s="40" t="s">
        <v>5</v>
      </c>
      <c r="K5" s="40" t="s">
        <v>45</v>
      </c>
      <c r="L5" s="40" t="s">
        <v>46</v>
      </c>
      <c r="M5" s="42" t="s">
        <v>47</v>
      </c>
      <c r="N5" s="42" t="s">
        <v>0</v>
      </c>
      <c r="O5" s="38"/>
    </row>
    <row r="6" spans="1:15" x14ac:dyDescent="0.25">
      <c r="A6" s="43">
        <v>2011</v>
      </c>
      <c r="B6" s="44">
        <f xml:space="preserve"> (Hoja2!B7 * Hoja2!$D$2)</f>
        <v>1685.2874999999999</v>
      </c>
      <c r="C6" s="44">
        <f xml:space="preserve"> (Hoja2!C7 * Hoja2!$D$2)</f>
        <v>1685.2874999999999</v>
      </c>
      <c r="D6" s="44">
        <f xml:space="preserve"> (Hoja2!D7 * Hoja2!$D$2)</f>
        <v>1685.2874999999999</v>
      </c>
      <c r="E6" s="44">
        <f xml:space="preserve"> (Hoja2!E7 * Hoja2!$D$2)</f>
        <v>1685.2874999999999</v>
      </c>
      <c r="F6" s="44">
        <f xml:space="preserve"> (Hoja2!F7 * Hoja2!$D$2)</f>
        <v>1685.2874999999999</v>
      </c>
      <c r="G6" s="44">
        <f xml:space="preserve"> (Hoja2!G7 * Hoja2!$D$2)</f>
        <v>1685.2874999999999</v>
      </c>
      <c r="H6" s="44">
        <f xml:space="preserve"> (Hoja2!H7 * Hoja2!$D$2)</f>
        <v>1812.5</v>
      </c>
      <c r="I6" s="44">
        <f xml:space="preserve"> (Hoja2!I7 * Hoja2!$D$2)</f>
        <v>1812.5</v>
      </c>
      <c r="J6" s="44">
        <f xml:space="preserve"> (Hoja2!J7 * Hoja2!$D$2)</f>
        <v>1820</v>
      </c>
      <c r="K6" s="44">
        <f xml:space="preserve"> (Hoja2!K7 * Hoja2!$D$2)</f>
        <v>1820</v>
      </c>
      <c r="L6" s="44">
        <f xml:space="preserve"> (Hoja2!L7 * Hoja2!$D$2)</f>
        <v>1820</v>
      </c>
      <c r="M6" s="44">
        <f xml:space="preserve"> (Hoja2!M7 * Hoja2!$D$2)</f>
        <v>1820</v>
      </c>
      <c r="N6" s="45">
        <f>SUM(B6:M6)</f>
        <v>21016.724999999999</v>
      </c>
      <c r="O6" s="38"/>
    </row>
    <row r="7" spans="1:15" x14ac:dyDescent="0.25">
      <c r="A7" s="43">
        <v>2012</v>
      </c>
      <c r="B7" s="44">
        <f xml:space="preserve"> (Hoja2!B8 * Hoja2!$D$2)</f>
        <v>1877.5</v>
      </c>
      <c r="C7" s="44">
        <f xml:space="preserve"> (Hoja2!C8 * Hoja2!$D$2)</f>
        <v>1877.5</v>
      </c>
      <c r="D7" s="44">
        <f xml:space="preserve"> (Hoja2!D8 * Hoja2!$D$2)</f>
        <v>1877.5</v>
      </c>
      <c r="E7" s="44">
        <f xml:space="preserve"> (Hoja2!E8 * Hoja2!$D$2)</f>
        <v>1877.5</v>
      </c>
      <c r="F7" s="44">
        <f xml:space="preserve"> (Hoja2!F8 * Hoja2!$D$2)</f>
        <v>1877.5</v>
      </c>
      <c r="G7" s="44">
        <f xml:space="preserve"> (Hoja2!G8 * Hoja2!$D$2)</f>
        <v>1877.5</v>
      </c>
      <c r="H7" s="44">
        <f xml:space="preserve"> (Hoja2!H8 * Hoja2!$D$2)</f>
        <v>2017.5</v>
      </c>
      <c r="I7" s="44">
        <f xml:space="preserve"> (Hoja2!I8 * Hoja2!$D$2)</f>
        <v>2017.5</v>
      </c>
      <c r="J7" s="44">
        <f xml:space="preserve"> (Hoja2!J8 * Hoja2!$D$2)</f>
        <v>2017.5</v>
      </c>
      <c r="K7" s="44">
        <f xml:space="preserve"> (Hoja2!K8 * Hoja2!$D$2)</f>
        <v>2017.5</v>
      </c>
      <c r="L7" s="44">
        <f xml:space="preserve"> (Hoja2!L8 * Hoja2!$D$2)</f>
        <v>2017.5</v>
      </c>
      <c r="M7" s="44">
        <f xml:space="preserve"> (Hoja2!M8 * Hoja2!$D$2)</f>
        <v>2017.5</v>
      </c>
      <c r="N7" s="45">
        <f t="shared" ref="N7:N31" si="0">SUM(B7:M7)</f>
        <v>23370</v>
      </c>
      <c r="O7" s="38"/>
    </row>
    <row r="8" spans="1:15" x14ac:dyDescent="0.25">
      <c r="A8" s="43">
        <v>2013</v>
      </c>
      <c r="B8" s="44">
        <f xml:space="preserve"> (Hoja2!B9 * Hoja2!$D$2)</f>
        <v>2036.25</v>
      </c>
      <c r="C8" s="44">
        <f xml:space="preserve"> (Hoja2!C9 * Hoja2!$D$2)</f>
        <v>2036.25</v>
      </c>
      <c r="D8" s="44">
        <f xml:space="preserve"> (Hoja2!D9 * Hoja2!$D$2)</f>
        <v>2036.25</v>
      </c>
      <c r="E8" s="44">
        <f xml:space="preserve"> (Hoja2!E9 * Hoja2!$D$2)</f>
        <v>2036.25</v>
      </c>
      <c r="F8" s="44">
        <f xml:space="preserve"> (Hoja2!F9 * Hoja2!$D$2)</f>
        <v>2036.25</v>
      </c>
      <c r="G8" s="44">
        <f xml:space="preserve"> (Hoja2!G9 * Hoja2!$D$2)</f>
        <v>2036.25</v>
      </c>
      <c r="H8" s="44">
        <f xml:space="preserve"> (Hoja2!H9 * Hoja2!$D$2)</f>
        <v>2215</v>
      </c>
      <c r="I8" s="44">
        <f xml:space="preserve"> (Hoja2!I9 * Hoja2!$D$2)</f>
        <v>2215</v>
      </c>
      <c r="J8" s="44">
        <f xml:space="preserve"> (Hoja2!J9 * Hoja2!$D$2)</f>
        <v>2215</v>
      </c>
      <c r="K8" s="44">
        <f xml:space="preserve"> (Hoja2!K9 * Hoja2!$D$2)</f>
        <v>2215</v>
      </c>
      <c r="L8" s="44">
        <f xml:space="preserve"> (Hoja2!L9 * Hoja2!$D$2)</f>
        <v>2215</v>
      </c>
      <c r="M8" s="44">
        <f xml:space="preserve"> (Hoja2!M9 * Hoja2!$D$2)</f>
        <v>2215</v>
      </c>
      <c r="N8" s="45">
        <f t="shared" si="0"/>
        <v>25507.5</v>
      </c>
      <c r="O8" s="38"/>
    </row>
    <row r="9" spans="1:15" x14ac:dyDescent="0.25">
      <c r="A9" s="43">
        <v>2014</v>
      </c>
      <c r="B9" s="44">
        <f xml:space="preserve"> (Hoja2!B10 * Hoja2!$D$2)</f>
        <v>2247.5</v>
      </c>
      <c r="C9" s="44">
        <f xml:space="preserve"> (Hoja2!C10 * Hoja2!$D$2)</f>
        <v>2247.5</v>
      </c>
      <c r="D9" s="44">
        <f xml:space="preserve"> (Hoja2!D10 * Hoja2!$D$2)</f>
        <v>2247.5</v>
      </c>
      <c r="E9" s="44">
        <f xml:space="preserve"> (Hoja2!E10 * Hoja2!$D$2)</f>
        <v>2247.5</v>
      </c>
      <c r="F9" s="44">
        <f xml:space="preserve"> (Hoja2!F10 * Hoja2!$D$2)</f>
        <v>2247.5</v>
      </c>
      <c r="G9" s="44">
        <f xml:space="preserve"> (Hoja2!G10 * Hoja2!$D$2)</f>
        <v>2247.5</v>
      </c>
      <c r="H9" s="44">
        <f xml:space="preserve"> (Hoja2!H10 * Hoja2!$D$2)</f>
        <v>2441.25</v>
      </c>
      <c r="I9" s="44">
        <f xml:space="preserve"> (Hoja2!I10 * Hoja2!$D$2)</f>
        <v>2441.25</v>
      </c>
      <c r="J9" s="44">
        <f xml:space="preserve"> (Hoja2!J10 * Hoja2!$D$2)</f>
        <v>2441.25</v>
      </c>
      <c r="K9" s="44">
        <f xml:space="preserve"> (Hoja2!K10 * Hoja2!$D$2)</f>
        <v>2441.25</v>
      </c>
      <c r="L9" s="44">
        <f xml:space="preserve"> (Hoja2!L10 * Hoja2!$D$2)</f>
        <v>2441.25</v>
      </c>
      <c r="M9" s="44">
        <f xml:space="preserve"> (Hoja2!M10 * Hoja2!$D$2)</f>
        <v>2441.25</v>
      </c>
      <c r="N9" s="45">
        <f t="shared" si="0"/>
        <v>28132.5</v>
      </c>
      <c r="O9" s="38"/>
    </row>
    <row r="10" spans="1:15" x14ac:dyDescent="0.25">
      <c r="A10" s="43">
        <v>2015</v>
      </c>
      <c r="B10" s="44">
        <f xml:space="preserve"> (Hoja2!B11 * Hoja2!$D$2)</f>
        <v>2498.75</v>
      </c>
      <c r="C10" s="44">
        <f xml:space="preserve"> (Hoja2!C11 * Hoja2!$D$2)</f>
        <v>2498.75</v>
      </c>
      <c r="D10" s="44">
        <f xml:space="preserve"> (Hoja2!D11 * Hoja2!$D$2)</f>
        <v>2498.75</v>
      </c>
      <c r="E10" s="44">
        <f xml:space="preserve"> (Hoja2!E11 * Hoja2!$D$2)</f>
        <v>2498.75</v>
      </c>
      <c r="F10" s="44">
        <f xml:space="preserve"> (Hoja2!F11 * Hoja2!$D$2)</f>
        <v>2498.75</v>
      </c>
      <c r="G10" s="44">
        <f xml:space="preserve"> (Hoja2!G11 * Hoja2!$D$2)</f>
        <v>2498.75</v>
      </c>
      <c r="H10" s="44">
        <f xml:space="preserve"> (Hoja2!H11 * Hoja2!$D$2)</f>
        <v>2627.5</v>
      </c>
      <c r="I10" s="44">
        <f xml:space="preserve"> (Hoja2!I11 * Hoja2!$D$2)</f>
        <v>2627.5</v>
      </c>
      <c r="J10" s="44">
        <f xml:space="preserve"> (Hoja2!J11 * Hoja2!$D$2)</f>
        <v>2627.5</v>
      </c>
      <c r="K10" s="44">
        <f xml:space="preserve"> (Hoja2!K11 * Hoja2!$D$2)</f>
        <v>2627.5</v>
      </c>
      <c r="L10" s="44">
        <f xml:space="preserve"> (Hoja2!L11 * Hoja2!$D$2)</f>
        <v>2627.5</v>
      </c>
      <c r="M10" s="44">
        <f xml:space="preserve"> (Hoja2!M11 * Hoja2!$D$2)</f>
        <v>2627.5</v>
      </c>
      <c r="N10" s="45">
        <f t="shared" si="0"/>
        <v>30757.5</v>
      </c>
      <c r="O10" s="38"/>
    </row>
    <row r="11" spans="1:15" x14ac:dyDescent="0.25">
      <c r="A11" s="43">
        <v>2016</v>
      </c>
      <c r="B11" s="44">
        <f xml:space="preserve"> (Hoja2!B12 * Hoja2!$D$2)</f>
        <v>2846.25</v>
      </c>
      <c r="C11" s="44">
        <f xml:space="preserve"> (Hoja2!C12 * Hoja2!$D$2)</f>
        <v>2846.25</v>
      </c>
      <c r="D11" s="44">
        <f xml:space="preserve"> (Hoja2!D12 * Hoja2!$D$2)</f>
        <v>2846.25</v>
      </c>
      <c r="E11" s="44">
        <f xml:space="preserve"> (Hoja2!E12 * Hoja2!$D$2)</f>
        <v>2846.25</v>
      </c>
      <c r="F11" s="44">
        <f xml:space="preserve"> (Hoja2!F12 * Hoja2!$D$2)</f>
        <v>2846.25</v>
      </c>
      <c r="G11" s="44">
        <f xml:space="preserve"> (Hoja2!G12 * Hoja2!$D$2)</f>
        <v>2846.25</v>
      </c>
      <c r="H11" s="44">
        <f xml:space="preserve"> (Hoja2!H12 * Hoja2!$D$2)</f>
        <v>2958.75</v>
      </c>
      <c r="I11" s="44">
        <f xml:space="preserve"> (Hoja2!I12 * Hoja2!$D$2)</f>
        <v>2958.75</v>
      </c>
      <c r="J11" s="44">
        <f xml:space="preserve"> (Hoja2!J12 * Hoja2!$D$2)</f>
        <v>2958.75</v>
      </c>
      <c r="K11" s="44">
        <f xml:space="preserve"> (Hoja2!K12 * Hoja2!$D$2)</f>
        <v>2958.75</v>
      </c>
      <c r="L11" s="44">
        <f xml:space="preserve"> (Hoja2!L12 * Hoja2!$D$2)</f>
        <v>2958.75</v>
      </c>
      <c r="M11" s="44">
        <f xml:space="preserve"> (Hoja2!M12 * Hoja2!$D$2)</f>
        <v>2958.75</v>
      </c>
      <c r="N11" s="45">
        <f t="shared" si="0"/>
        <v>34830</v>
      </c>
      <c r="O11" s="38"/>
    </row>
    <row r="12" spans="1:15" x14ac:dyDescent="0.25">
      <c r="A12" s="43">
        <v>2017</v>
      </c>
      <c r="B12" s="44">
        <f xml:space="preserve"> (Hoja2!B13 * Hoja2!$D$2)</f>
        <v>3126.25</v>
      </c>
      <c r="C12" s="44">
        <f xml:space="preserve"> (Hoja2!C13 * Hoja2!$D$2)</f>
        <v>3126.25</v>
      </c>
      <c r="D12" s="44">
        <f xml:space="preserve"> (Hoja2!D13 * Hoja2!$D$2)</f>
        <v>3126.25</v>
      </c>
      <c r="E12" s="44">
        <f xml:space="preserve"> (Hoja2!E13 * Hoja2!$D$2)</f>
        <v>3126.25</v>
      </c>
      <c r="F12" s="44">
        <f xml:space="preserve"> (Hoja2!F13 * Hoja2!$D$2)</f>
        <v>3126.25</v>
      </c>
      <c r="G12" s="44">
        <f xml:space="preserve"> (Hoja2!G13 * Hoja2!$D$2)</f>
        <v>3126.25</v>
      </c>
      <c r="H12" s="44">
        <f xml:space="preserve"> (Hoja2!H13 * Hoja2!$D$2)</f>
        <v>3246.25</v>
      </c>
      <c r="I12" s="44">
        <f xml:space="preserve"> (Hoja2!I13 * Hoja2!$D$2)</f>
        <v>3246.25</v>
      </c>
      <c r="J12" s="44">
        <f xml:space="preserve"> (Hoja2!J13 * Hoja2!$D$2)</f>
        <v>3246.25</v>
      </c>
      <c r="K12" s="44">
        <f xml:space="preserve"> (Hoja2!K13 * Hoja2!$D$2)</f>
        <v>3246.25</v>
      </c>
      <c r="L12" s="44">
        <f xml:space="preserve"> (Hoja2!L13 * Hoja2!$D$2)</f>
        <v>3246.25</v>
      </c>
      <c r="M12" s="44">
        <f xml:space="preserve"> (Hoja2!M13 * Hoja2!$D$2)</f>
        <v>3246.25</v>
      </c>
      <c r="N12" s="45">
        <f t="shared" si="0"/>
        <v>38235</v>
      </c>
      <c r="O12" s="38"/>
    </row>
    <row r="13" spans="1:15" x14ac:dyDescent="0.25">
      <c r="A13" s="46">
        <v>2018</v>
      </c>
      <c r="B13" s="44">
        <f xml:space="preserve"> (Hoja2!B14 * Hoja2!$D$2)</f>
        <v>3430</v>
      </c>
      <c r="C13" s="44">
        <f xml:space="preserve"> (Hoja2!C14 * Hoja2!$D$2)</f>
        <v>3430</v>
      </c>
      <c r="D13" s="44">
        <f xml:space="preserve"> (Hoja2!D14 * Hoja2!$D$2)</f>
        <v>3430</v>
      </c>
      <c r="E13" s="44">
        <f xml:space="preserve"> (Hoja2!E14 * Hoja2!$D$2)</f>
        <v>3430</v>
      </c>
      <c r="F13" s="44">
        <f xml:space="preserve"> (Hoja2!F14 * Hoja2!$D$2)</f>
        <v>3430</v>
      </c>
      <c r="G13" s="44">
        <f xml:space="preserve"> (Hoja2!G14 * Hoja2!$D$2)</f>
        <v>3430</v>
      </c>
      <c r="H13" s="44">
        <f xml:space="preserve"> (Hoja2!H14 * Hoja2!$D$2)</f>
        <v>3586.25</v>
      </c>
      <c r="I13" s="44">
        <f xml:space="preserve"> (Hoja2!I14 * Hoja2!$D$2)</f>
        <v>3586.25</v>
      </c>
      <c r="J13" s="44">
        <f xml:space="preserve"> (Hoja2!J14 * Hoja2!$D$2)</f>
        <v>3586.25</v>
      </c>
      <c r="K13" s="44">
        <f xml:space="preserve"> (Hoja2!K14 * Hoja2!$D$2)</f>
        <v>3586.25</v>
      </c>
      <c r="L13" s="44">
        <f xml:space="preserve"> (Hoja2!L14 * Hoja2!$D$2)</f>
        <v>3586.25</v>
      </c>
      <c r="M13" s="44">
        <f xml:space="preserve"> (Hoja2!M14 * Hoja2!$D$2)</f>
        <v>3586.25</v>
      </c>
      <c r="N13" s="45">
        <f t="shared" si="0"/>
        <v>42097.5</v>
      </c>
      <c r="O13" s="38"/>
    </row>
    <row r="14" spans="1:15" x14ac:dyDescent="0.25">
      <c r="A14" s="46">
        <v>2019</v>
      </c>
      <c r="B14" s="44">
        <f xml:space="preserve"> (Hoja2!B15 * Hoja2!$D$2)</f>
        <v>3718.75</v>
      </c>
      <c r="C14" s="44">
        <f xml:space="preserve"> (Hoja2!C15 * Hoja2!$D$2)</f>
        <v>3718.75</v>
      </c>
      <c r="D14" s="44">
        <f xml:space="preserve"> (Hoja2!D15 * Hoja2!$D$2)</f>
        <v>3718.75</v>
      </c>
      <c r="E14" s="44">
        <f xml:space="preserve"> (Hoja2!E15 * Hoja2!$D$2)</f>
        <v>3718.75</v>
      </c>
      <c r="F14" s="44">
        <f xml:space="preserve"> (Hoja2!F15 * Hoja2!$D$2)</f>
        <v>3718.75</v>
      </c>
      <c r="G14" s="44">
        <f xml:space="preserve"> (Hoja2!G15 * Hoja2!$D$2)</f>
        <v>3718.75</v>
      </c>
      <c r="H14" s="44">
        <f xml:space="preserve"> (Hoja2!H15 * Hoja2!$D$2)</f>
        <v>3878.75</v>
      </c>
      <c r="I14" s="44">
        <f xml:space="preserve"> (Hoja2!I15 * Hoja2!$D$2)</f>
        <v>3878.75</v>
      </c>
      <c r="J14" s="44">
        <f xml:space="preserve"> (Hoja2!J15 * Hoja2!$D$2)</f>
        <v>3878.75</v>
      </c>
      <c r="K14" s="44">
        <f xml:space="preserve"> (Hoja2!K15 * Hoja2!$D$2)</f>
        <v>3878.75</v>
      </c>
      <c r="L14" s="44">
        <f xml:space="preserve"> (Hoja2!L15 * Hoja2!$D$2)</f>
        <v>3878.75</v>
      </c>
      <c r="M14" s="44">
        <f xml:space="preserve"> (Hoja2!M15 * Hoja2!$D$2)</f>
        <v>3878.75</v>
      </c>
      <c r="N14" s="45">
        <f t="shared" si="0"/>
        <v>45585</v>
      </c>
      <c r="O14" s="38"/>
    </row>
    <row r="15" spans="1:15" x14ac:dyDescent="0.25">
      <c r="A15" s="43">
        <v>2020</v>
      </c>
      <c r="B15" s="44">
        <f xml:space="preserve"> (Hoja2!B16 * Hoja2!$D$2)</f>
        <v>4031.25</v>
      </c>
      <c r="C15" s="44">
        <f xml:space="preserve"> (Hoja2!C16 * Hoja2!$D$2)</f>
        <v>4031.25</v>
      </c>
      <c r="D15" s="44">
        <f xml:space="preserve"> (Hoja2!D16 * Hoja2!$D$2)</f>
        <v>4031.25</v>
      </c>
      <c r="E15" s="44">
        <f xml:space="preserve"> (Hoja2!E16 * Hoja2!$D$2)</f>
        <v>4031.25</v>
      </c>
      <c r="F15" s="44">
        <f xml:space="preserve"> (Hoja2!F16 * Hoja2!$D$2)</f>
        <v>4031.25</v>
      </c>
      <c r="G15" s="44">
        <f xml:space="preserve"> (Hoja2!G16 * Hoja2!$D$2)</f>
        <v>4031.25</v>
      </c>
      <c r="H15" s="44">
        <f xml:space="preserve"> (Hoja2!H16 * Hoja2!$D$2)</f>
        <v>4200</v>
      </c>
      <c r="I15" s="44">
        <f xml:space="preserve"> (Hoja2!I16 * Hoja2!$D$2)</f>
        <v>4200</v>
      </c>
      <c r="J15" s="44">
        <f xml:space="preserve"> (Hoja2!J16 * Hoja2!$D$2)</f>
        <v>4200</v>
      </c>
      <c r="K15" s="44">
        <f xml:space="preserve"> (Hoja2!K16 * Hoja2!$D$2)</f>
        <v>4200</v>
      </c>
      <c r="L15" s="44">
        <f xml:space="preserve"> (Hoja2!L16 * Hoja2!$D$2)</f>
        <v>4200</v>
      </c>
      <c r="M15" s="44">
        <f xml:space="preserve"> (Hoja2!M16 * Hoja2!$D$2)</f>
        <v>4200</v>
      </c>
      <c r="N15" s="45">
        <f t="shared" si="0"/>
        <v>49387.5</v>
      </c>
      <c r="O15" s="38"/>
    </row>
    <row r="16" spans="1:15" x14ac:dyDescent="0.25">
      <c r="A16" s="46">
        <v>2021</v>
      </c>
      <c r="B16" s="44">
        <f xml:space="preserve"> (Hoja2!B17 * Hoja2!$D$2)</f>
        <v>4302.5</v>
      </c>
      <c r="C16" s="44">
        <f xml:space="preserve"> (Hoja2!C17 * Hoja2!$D$2)</f>
        <v>4302.5</v>
      </c>
      <c r="D16" s="44">
        <f xml:space="preserve"> (Hoja2!D17 * Hoja2!$D$2)</f>
        <v>4302.5</v>
      </c>
      <c r="E16" s="44">
        <f xml:space="preserve"> (Hoja2!E17 * Hoja2!$D$2)</f>
        <v>4302.5</v>
      </c>
      <c r="F16" s="44">
        <f xml:space="preserve"> (Hoja2!F17 * Hoja2!$D$2)</f>
        <v>4302.5</v>
      </c>
      <c r="G16" s="44">
        <f xml:space="preserve"> (Hoja2!G17 * Hoja2!$D$2)</f>
        <v>4302.5</v>
      </c>
      <c r="H16" s="44">
        <f xml:space="preserve"> (Hoja2!H17 * Hoja2!$D$2)</f>
        <v>4425</v>
      </c>
      <c r="I16" s="44">
        <f xml:space="preserve"> (Hoja2!I17 * Hoja2!$D$2)</f>
        <v>4425</v>
      </c>
      <c r="J16" s="44">
        <f xml:space="preserve"> (Hoja2!J17 * Hoja2!$D$2)</f>
        <v>4425</v>
      </c>
      <c r="K16" s="44">
        <f xml:space="preserve"> (Hoja2!K17 * Hoja2!$D$2)</f>
        <v>4425</v>
      </c>
      <c r="L16" s="44">
        <f xml:space="preserve"> (Hoja2!L17 * Hoja2!$D$2)</f>
        <v>4425</v>
      </c>
      <c r="M16" s="44">
        <f xml:space="preserve"> (Hoja2!M17 * Hoja2!$D$2)</f>
        <v>4425</v>
      </c>
      <c r="N16" s="45">
        <f t="shared" si="0"/>
        <v>52365</v>
      </c>
      <c r="O16" s="38"/>
    </row>
    <row r="17" spans="1:15" x14ac:dyDescent="0.25">
      <c r="A17" s="46">
        <v>2022</v>
      </c>
      <c r="B17" s="44">
        <f xml:space="preserve"> (Hoja2!B18 * Hoja2!$D$2)</f>
        <v>4453.75</v>
      </c>
      <c r="C17" s="44">
        <f xml:space="preserve"> (Hoja2!C18 * Hoja2!$D$2)</f>
        <v>4453.75</v>
      </c>
      <c r="D17" s="44">
        <f xml:space="preserve"> (Hoja2!D18 * Hoja2!$D$2)</f>
        <v>4453.75</v>
      </c>
      <c r="E17" s="44">
        <f xml:space="preserve"> (Hoja2!E18 * Hoja2!$D$2)</f>
        <v>4453.75</v>
      </c>
      <c r="F17" s="44">
        <f xml:space="preserve"> (Hoja2!F18 * Hoja2!$D$2)</f>
        <v>4453.75</v>
      </c>
      <c r="G17" s="44">
        <f xml:space="preserve"> (Hoja2!G18 * Hoja2!$D$2)</f>
        <v>4453.75</v>
      </c>
      <c r="H17" s="44">
        <f xml:space="preserve"> (Hoja2!H18 * Hoja2!$D$2)</f>
        <v>4830</v>
      </c>
      <c r="I17" s="44">
        <f xml:space="preserve"> (Hoja2!I18 * Hoja2!$D$2)</f>
        <v>4830</v>
      </c>
      <c r="J17" s="44">
        <f xml:space="preserve"> (Hoja2!J18 * Hoja2!$D$2)</f>
        <v>4830</v>
      </c>
      <c r="K17" s="44">
        <f xml:space="preserve"> (Hoja2!K18 * Hoja2!$D$2)</f>
        <v>4830</v>
      </c>
      <c r="L17" s="44">
        <f xml:space="preserve"> (Hoja2!L18 * Hoja2!$D$2)</f>
        <v>4830</v>
      </c>
      <c r="M17" s="44">
        <f xml:space="preserve"> (Hoja2!M18 * Hoja2!$D$2)</f>
        <v>4830</v>
      </c>
      <c r="N17" s="45">
        <f t="shared" si="0"/>
        <v>55702.5</v>
      </c>
      <c r="O17" s="38"/>
    </row>
    <row r="18" spans="1:15" x14ac:dyDescent="0.25">
      <c r="A18" s="46">
        <v>2023</v>
      </c>
      <c r="B18" s="44">
        <f xml:space="preserve"> (Hoja2!B19 * Hoja2!$D$2)</f>
        <v>5051.25</v>
      </c>
      <c r="C18" s="44">
        <f xml:space="preserve"> (Hoja2!C19 * Hoja2!$D$2)</f>
        <v>5051.25</v>
      </c>
      <c r="D18" s="44">
        <f xml:space="preserve"> (Hoja2!D19 * Hoja2!$D$2)</f>
        <v>5051.25</v>
      </c>
      <c r="E18" s="44">
        <f xml:space="preserve"> (Hoja2!E19 * Hoja2!$D$2)</f>
        <v>5051.25</v>
      </c>
      <c r="F18" s="44">
        <f xml:space="preserve"> (Hoja2!F19 * Hoja2!$D$2)</f>
        <v>5051.25</v>
      </c>
      <c r="G18" s="44">
        <f xml:space="preserve"> (Hoja2!G19 * Hoja2!$D$2)</f>
        <v>5051.25</v>
      </c>
      <c r="H18" s="44">
        <f xml:space="preserve"> (Hoja2!H19 * Hoja2!$D$2)</f>
        <v>5268.75</v>
      </c>
      <c r="I18" s="44">
        <f xml:space="preserve"> (Hoja2!I19 * Hoja2!$D$2)</f>
        <v>5268.75</v>
      </c>
      <c r="J18" s="44">
        <f xml:space="preserve"> (Hoja2!J19 * Hoja2!$D$2)</f>
        <v>5268.75</v>
      </c>
      <c r="K18" s="44">
        <f xml:space="preserve"> (Hoja2!K19 * Hoja2!$D$2)</f>
        <v>5268.75</v>
      </c>
      <c r="L18" s="44">
        <f xml:space="preserve"> (Hoja2!L19 * Hoja2!$D$2)</f>
        <v>5268.75</v>
      </c>
      <c r="M18" s="44">
        <f xml:space="preserve"> (Hoja2!M19 * Hoja2!$D$2)</f>
        <v>5268.75</v>
      </c>
      <c r="N18" s="45">
        <f t="shared" si="0"/>
        <v>61920</v>
      </c>
      <c r="O18" s="38"/>
    </row>
    <row r="19" spans="1:15" x14ac:dyDescent="0.25">
      <c r="A19" s="46">
        <v>2024</v>
      </c>
      <c r="B19" s="44">
        <f xml:space="preserve"> (Hoja2!B20 * Hoja2!$D$2)</f>
        <v>5433.75</v>
      </c>
      <c r="C19" s="44">
        <f xml:space="preserve"> (Hoja2!C20 * Hoja2!$D$2)</f>
        <v>5433.75</v>
      </c>
      <c r="D19" s="44">
        <f xml:space="preserve"> (Hoja2!D20 * Hoja2!$D$2)</f>
        <v>5433.75</v>
      </c>
      <c r="E19" s="44">
        <f xml:space="preserve"> (Hoja2!E20 * Hoja2!$D$2)</f>
        <v>5433.75</v>
      </c>
      <c r="F19" s="44">
        <f xml:space="preserve"> (Hoja2!F20 * Hoja2!$D$2)</f>
        <v>5433.75</v>
      </c>
      <c r="G19" s="44">
        <f xml:space="preserve"> (Hoja2!G20 * Hoja2!$D$2)</f>
        <v>5433.75</v>
      </c>
      <c r="H19" s="44">
        <f xml:space="preserve"> (Hoja2!H20 * Hoja2!$D$2)</f>
        <v>5600</v>
      </c>
      <c r="I19" s="44">
        <f xml:space="preserve"> (Hoja2!I20 * Hoja2!$D$2)</f>
        <v>5600</v>
      </c>
      <c r="J19" s="44">
        <f xml:space="preserve"> (Hoja2!J20 * Hoja2!$D$2)</f>
        <v>5600</v>
      </c>
      <c r="K19" s="44">
        <f xml:space="preserve"> (Hoja2!K20 * Hoja2!$D$2)</f>
        <v>5600</v>
      </c>
      <c r="L19" s="44">
        <f xml:space="preserve"> (Hoja2!L20 * Hoja2!$D$2)</f>
        <v>5600</v>
      </c>
      <c r="M19" s="44">
        <f xml:space="preserve"> (Hoja2!M20 * Hoja2!$D$2)</f>
        <v>5600</v>
      </c>
      <c r="N19" s="45">
        <f t="shared" si="0"/>
        <v>66202.5</v>
      </c>
      <c r="O19" s="38"/>
    </row>
    <row r="20" spans="1:15" x14ac:dyDescent="0.25">
      <c r="A20" s="46">
        <v>2025</v>
      </c>
      <c r="B20" s="44">
        <f xml:space="preserve"> (Hoja2!B21 * Hoja2!$D$2)</f>
        <v>5921.25</v>
      </c>
      <c r="C20" s="44">
        <f xml:space="preserve"> (Hoja2!C21 * Hoja2!$D$2)</f>
        <v>5921.25</v>
      </c>
      <c r="D20" s="44">
        <f xml:space="preserve"> (Hoja2!D21 * Hoja2!$D$2)</f>
        <v>5921.25</v>
      </c>
      <c r="E20" s="44">
        <f xml:space="preserve"> (Hoja2!E21 * Hoja2!$D$2)</f>
        <v>5921.25</v>
      </c>
      <c r="F20" s="44">
        <f xml:space="preserve"> (Hoja2!F21 * Hoja2!$D$2)</f>
        <v>5921.25</v>
      </c>
      <c r="G20" s="44">
        <f xml:space="preserve"> (Hoja2!G21 * Hoja2!$D$2)</f>
        <v>5921.25</v>
      </c>
      <c r="H20" s="44">
        <f xml:space="preserve"> (Hoja2!H21 * Hoja2!$D$2)</f>
        <v>6035</v>
      </c>
      <c r="I20" s="44">
        <f xml:space="preserve"> (Hoja2!I21 * Hoja2!$D$2)</f>
        <v>6035</v>
      </c>
      <c r="J20" s="44">
        <f xml:space="preserve"> (Hoja2!J21 * Hoja2!$D$2)</f>
        <v>6035</v>
      </c>
      <c r="K20" s="44">
        <f xml:space="preserve"> (Hoja2!K21 * Hoja2!$D$2)</f>
        <v>6035</v>
      </c>
      <c r="L20" s="44">
        <f xml:space="preserve"> (Hoja2!L21 * Hoja2!$D$2)</f>
        <v>6035</v>
      </c>
      <c r="M20" s="44">
        <f xml:space="preserve"> (Hoja2!M21 * Hoja2!$D$2)</f>
        <v>6035</v>
      </c>
      <c r="N20" s="45">
        <f t="shared" si="0"/>
        <v>71737.5</v>
      </c>
      <c r="O20" s="38"/>
    </row>
    <row r="21" spans="1:15" x14ac:dyDescent="0.25">
      <c r="A21" s="46">
        <v>2026</v>
      </c>
      <c r="B21" s="44">
        <f xml:space="preserve"> (Hoja2!B22 * Hoja2!$D$2)</f>
        <v>0</v>
      </c>
      <c r="C21" s="44">
        <f xml:space="preserve"> (Hoja2!C22 * Hoja2!$D$2)</f>
        <v>0</v>
      </c>
      <c r="D21" s="44">
        <f xml:space="preserve"> (Hoja2!D22 * Hoja2!$D$2)</f>
        <v>0</v>
      </c>
      <c r="E21" s="44">
        <f xml:space="preserve"> (Hoja2!E22 * Hoja2!$D$2)</f>
        <v>0</v>
      </c>
      <c r="F21" s="44">
        <f xml:space="preserve"> (Hoja2!F22 * Hoja2!$D$2)</f>
        <v>0</v>
      </c>
      <c r="G21" s="44">
        <f xml:space="preserve"> (Hoja2!G22 * Hoja2!$D$2)</f>
        <v>0</v>
      </c>
      <c r="H21" s="44">
        <f xml:space="preserve"> (Hoja2!H22 * Hoja2!$D$2)</f>
        <v>0</v>
      </c>
      <c r="I21" s="44">
        <f xml:space="preserve"> (Hoja2!I22 * Hoja2!$D$2)</f>
        <v>0</v>
      </c>
      <c r="J21" s="44">
        <f xml:space="preserve"> (Hoja2!J22 * Hoja2!$D$2)</f>
        <v>0</v>
      </c>
      <c r="K21" s="44">
        <f xml:space="preserve"> (Hoja2!K22 * Hoja2!$D$2)</f>
        <v>0</v>
      </c>
      <c r="L21" s="44">
        <f xml:space="preserve"> (Hoja2!L22 * Hoja2!$D$2)</f>
        <v>0</v>
      </c>
      <c r="M21" s="44">
        <f xml:space="preserve"> (Hoja2!M22 * Hoja2!$D$2)</f>
        <v>0</v>
      </c>
      <c r="N21" s="45">
        <f t="shared" si="0"/>
        <v>0</v>
      </c>
      <c r="O21" s="38"/>
    </row>
    <row r="22" spans="1:15" x14ac:dyDescent="0.25">
      <c r="A22" s="46">
        <v>2027</v>
      </c>
      <c r="B22" s="44">
        <f xml:space="preserve"> (Hoja2!B23 * Hoja2!$D$2)</f>
        <v>0</v>
      </c>
      <c r="C22" s="44">
        <f xml:space="preserve"> (Hoja2!C23 * Hoja2!$D$2)</f>
        <v>0</v>
      </c>
      <c r="D22" s="44">
        <f xml:space="preserve"> (Hoja2!D23 * Hoja2!$D$2)</f>
        <v>0</v>
      </c>
      <c r="E22" s="44">
        <f xml:space="preserve"> (Hoja2!E23 * Hoja2!$D$2)</f>
        <v>0</v>
      </c>
      <c r="F22" s="44">
        <f xml:space="preserve"> (Hoja2!F23 * Hoja2!$D$2)</f>
        <v>0</v>
      </c>
      <c r="G22" s="44">
        <f xml:space="preserve"> (Hoja2!G23 * Hoja2!$D$2)</f>
        <v>0</v>
      </c>
      <c r="H22" s="44">
        <f xml:space="preserve"> (Hoja2!H23 * Hoja2!$D$2)</f>
        <v>0</v>
      </c>
      <c r="I22" s="44">
        <f xml:space="preserve"> (Hoja2!I23 * Hoja2!$D$2)</f>
        <v>0</v>
      </c>
      <c r="J22" s="44">
        <f xml:space="preserve"> (Hoja2!J23 * Hoja2!$D$2)</f>
        <v>0</v>
      </c>
      <c r="K22" s="44">
        <f xml:space="preserve"> (Hoja2!K23 * Hoja2!$D$2)</f>
        <v>0</v>
      </c>
      <c r="L22" s="44">
        <f xml:space="preserve"> (Hoja2!L23 * Hoja2!$D$2)</f>
        <v>0</v>
      </c>
      <c r="M22" s="44">
        <f xml:space="preserve"> (Hoja2!M23 * Hoja2!$D$2)</f>
        <v>0</v>
      </c>
      <c r="N22" s="45">
        <f t="shared" si="0"/>
        <v>0</v>
      </c>
      <c r="O22" s="38"/>
    </row>
    <row r="23" spans="1:15" x14ac:dyDescent="0.25">
      <c r="A23" s="46">
        <v>2028</v>
      </c>
      <c r="B23" s="44">
        <f xml:space="preserve"> (Hoja2!B24 * Hoja2!$D$2)</f>
        <v>0</v>
      </c>
      <c r="C23" s="44">
        <f xml:space="preserve"> (Hoja2!C24 * Hoja2!$D$2)</f>
        <v>0</v>
      </c>
      <c r="D23" s="44">
        <f xml:space="preserve"> (Hoja2!D24 * Hoja2!$D$2)</f>
        <v>0</v>
      </c>
      <c r="E23" s="44">
        <f xml:space="preserve"> (Hoja2!E24 * Hoja2!$D$2)</f>
        <v>0</v>
      </c>
      <c r="F23" s="44">
        <f xml:space="preserve"> (Hoja2!F24 * Hoja2!$D$2)</f>
        <v>0</v>
      </c>
      <c r="G23" s="44">
        <f xml:space="preserve"> (Hoja2!G24 * Hoja2!$D$2)</f>
        <v>0</v>
      </c>
      <c r="H23" s="44">
        <f xml:space="preserve"> (Hoja2!H24 * Hoja2!$D$2)</f>
        <v>0</v>
      </c>
      <c r="I23" s="44">
        <f xml:space="preserve"> (Hoja2!I24 * Hoja2!$D$2)</f>
        <v>0</v>
      </c>
      <c r="J23" s="44">
        <f xml:space="preserve"> (Hoja2!J24 * Hoja2!$D$2)</f>
        <v>0</v>
      </c>
      <c r="K23" s="44">
        <f xml:space="preserve"> (Hoja2!K24 * Hoja2!$D$2)</f>
        <v>0</v>
      </c>
      <c r="L23" s="44">
        <f xml:space="preserve"> (Hoja2!L24 * Hoja2!$D$2)</f>
        <v>0</v>
      </c>
      <c r="M23" s="44">
        <f xml:space="preserve"> (Hoja2!M24 * Hoja2!$D$2)</f>
        <v>0</v>
      </c>
      <c r="N23" s="45">
        <f t="shared" si="0"/>
        <v>0</v>
      </c>
      <c r="O23" s="38"/>
    </row>
    <row r="24" spans="1:15" x14ac:dyDescent="0.25">
      <c r="A24" s="46">
        <v>2029</v>
      </c>
      <c r="B24" s="44">
        <f xml:space="preserve"> (Hoja2!B25 * Hoja2!$D$2)</f>
        <v>0</v>
      </c>
      <c r="C24" s="44">
        <f xml:space="preserve"> (Hoja2!C25 * Hoja2!$D$2)</f>
        <v>0</v>
      </c>
      <c r="D24" s="44">
        <f xml:space="preserve"> (Hoja2!D25 * Hoja2!$D$2)</f>
        <v>0</v>
      </c>
      <c r="E24" s="44">
        <f xml:space="preserve"> (Hoja2!E25 * Hoja2!$D$2)</f>
        <v>0</v>
      </c>
      <c r="F24" s="44">
        <f xml:space="preserve"> (Hoja2!F25 * Hoja2!$D$2)</f>
        <v>0</v>
      </c>
      <c r="G24" s="44">
        <f xml:space="preserve"> (Hoja2!G25 * Hoja2!$D$2)</f>
        <v>0</v>
      </c>
      <c r="H24" s="44">
        <f xml:space="preserve"> (Hoja2!H25 * Hoja2!$D$2)</f>
        <v>0</v>
      </c>
      <c r="I24" s="44">
        <f xml:space="preserve"> (Hoja2!I25 * Hoja2!$D$2)</f>
        <v>0</v>
      </c>
      <c r="J24" s="44">
        <f xml:space="preserve"> (Hoja2!J25 * Hoja2!$D$2)</f>
        <v>0</v>
      </c>
      <c r="K24" s="44">
        <f xml:space="preserve"> (Hoja2!K25 * Hoja2!$D$2)</f>
        <v>0</v>
      </c>
      <c r="L24" s="44">
        <f xml:space="preserve"> (Hoja2!L25 * Hoja2!$D$2)</f>
        <v>0</v>
      </c>
      <c r="M24" s="44">
        <f xml:space="preserve"> (Hoja2!M25 * Hoja2!$D$2)</f>
        <v>0</v>
      </c>
      <c r="N24" s="45">
        <f t="shared" si="0"/>
        <v>0</v>
      </c>
      <c r="O24" s="38"/>
    </row>
    <row r="25" spans="1:15" x14ac:dyDescent="0.25">
      <c r="A25" s="46">
        <v>2030</v>
      </c>
      <c r="B25" s="44">
        <f xml:space="preserve"> (Hoja2!B26 * Hoja2!$D$2)</f>
        <v>0</v>
      </c>
      <c r="C25" s="44">
        <f xml:space="preserve"> (Hoja2!C26 * Hoja2!$D$2)</f>
        <v>0</v>
      </c>
      <c r="D25" s="44">
        <f xml:space="preserve"> (Hoja2!D26 * Hoja2!$D$2)</f>
        <v>0</v>
      </c>
      <c r="E25" s="44">
        <f xml:space="preserve"> (Hoja2!E26 * Hoja2!$D$2)</f>
        <v>0</v>
      </c>
      <c r="F25" s="44">
        <f xml:space="preserve"> (Hoja2!F26 * Hoja2!$D$2)</f>
        <v>0</v>
      </c>
      <c r="G25" s="44">
        <f xml:space="preserve"> (Hoja2!G26 * Hoja2!$D$2)</f>
        <v>0</v>
      </c>
      <c r="H25" s="44">
        <f xml:space="preserve"> (Hoja2!H26 * Hoja2!$D$2)</f>
        <v>0</v>
      </c>
      <c r="I25" s="44">
        <f xml:space="preserve"> (Hoja2!I26 * Hoja2!$D$2)</f>
        <v>0</v>
      </c>
      <c r="J25" s="44">
        <f xml:space="preserve"> (Hoja2!J26 * Hoja2!$D$2)</f>
        <v>0</v>
      </c>
      <c r="K25" s="44">
        <f xml:space="preserve"> (Hoja2!K26 * Hoja2!$D$2)</f>
        <v>0</v>
      </c>
      <c r="L25" s="44">
        <f xml:space="preserve"> (Hoja2!L26 * Hoja2!$D$2)</f>
        <v>0</v>
      </c>
      <c r="M25" s="44">
        <f xml:space="preserve"> (Hoja2!M26 * Hoja2!$D$2)</f>
        <v>0</v>
      </c>
      <c r="N25" s="45">
        <f t="shared" si="0"/>
        <v>0</v>
      </c>
      <c r="O25" s="38"/>
    </row>
    <row r="26" spans="1:15" x14ac:dyDescent="0.25">
      <c r="A26" s="46">
        <v>2031</v>
      </c>
      <c r="B26" s="44">
        <f xml:space="preserve"> (Hoja2!B27 * Hoja2!$D$2)</f>
        <v>0</v>
      </c>
      <c r="C26" s="44">
        <f xml:space="preserve"> (Hoja2!C27 * Hoja2!$D$2)</f>
        <v>0</v>
      </c>
      <c r="D26" s="44">
        <f xml:space="preserve"> (Hoja2!D27 * Hoja2!$D$2)</f>
        <v>0</v>
      </c>
      <c r="E26" s="44">
        <f xml:space="preserve"> (Hoja2!E27 * Hoja2!$D$2)</f>
        <v>0</v>
      </c>
      <c r="F26" s="44">
        <f xml:space="preserve"> (Hoja2!F27 * Hoja2!$D$2)</f>
        <v>0</v>
      </c>
      <c r="G26" s="44">
        <f xml:space="preserve"> (Hoja2!G27 * Hoja2!$D$2)</f>
        <v>0</v>
      </c>
      <c r="H26" s="44">
        <f xml:space="preserve"> (Hoja2!H27 * Hoja2!$D$2)</f>
        <v>0</v>
      </c>
      <c r="I26" s="44">
        <f xml:space="preserve"> (Hoja2!I27 * Hoja2!$D$2)</f>
        <v>0</v>
      </c>
      <c r="J26" s="44">
        <f xml:space="preserve"> (Hoja2!J27 * Hoja2!$D$2)</f>
        <v>0</v>
      </c>
      <c r="K26" s="44">
        <f xml:space="preserve"> (Hoja2!K27 * Hoja2!$D$2)</f>
        <v>0</v>
      </c>
      <c r="L26" s="44">
        <f xml:space="preserve"> (Hoja2!L27 * Hoja2!$D$2)</f>
        <v>0</v>
      </c>
      <c r="M26" s="44">
        <f xml:space="preserve"> (Hoja2!M27 * Hoja2!$D$2)</f>
        <v>0</v>
      </c>
      <c r="N26" s="45">
        <f t="shared" si="0"/>
        <v>0</v>
      </c>
      <c r="O26" s="38"/>
    </row>
    <row r="27" spans="1:15" x14ac:dyDescent="0.25">
      <c r="A27" s="46">
        <v>2032</v>
      </c>
      <c r="B27" s="44">
        <f xml:space="preserve"> (Hoja2!B28 * Hoja2!$D$2)</f>
        <v>0</v>
      </c>
      <c r="C27" s="44">
        <f xml:space="preserve"> (Hoja2!C28 * Hoja2!$D$2)</f>
        <v>0</v>
      </c>
      <c r="D27" s="44">
        <f xml:space="preserve"> (Hoja2!D28 * Hoja2!$D$2)</f>
        <v>0</v>
      </c>
      <c r="E27" s="44">
        <f xml:space="preserve"> (Hoja2!E28 * Hoja2!$D$2)</f>
        <v>0</v>
      </c>
      <c r="F27" s="44">
        <f xml:space="preserve"> (Hoja2!F28 * Hoja2!$D$2)</f>
        <v>0</v>
      </c>
      <c r="G27" s="44">
        <f xml:space="preserve"> (Hoja2!G28 * Hoja2!$D$2)</f>
        <v>0</v>
      </c>
      <c r="H27" s="44">
        <f xml:space="preserve"> (Hoja2!H28 * Hoja2!$D$2)</f>
        <v>0</v>
      </c>
      <c r="I27" s="44">
        <f xml:space="preserve"> (Hoja2!I28 * Hoja2!$D$2)</f>
        <v>0</v>
      </c>
      <c r="J27" s="44">
        <f xml:space="preserve"> (Hoja2!J28 * Hoja2!$D$2)</f>
        <v>0</v>
      </c>
      <c r="K27" s="44">
        <f xml:space="preserve"> (Hoja2!K28 * Hoja2!$D$2)</f>
        <v>0</v>
      </c>
      <c r="L27" s="44">
        <f xml:space="preserve"> (Hoja2!L28 * Hoja2!$D$2)</f>
        <v>0</v>
      </c>
      <c r="M27" s="44">
        <f xml:space="preserve"> (Hoja2!M28 * Hoja2!$D$2)</f>
        <v>0</v>
      </c>
      <c r="N27" s="45">
        <f t="shared" si="0"/>
        <v>0</v>
      </c>
      <c r="O27" s="38"/>
    </row>
    <row r="28" spans="1:15" x14ac:dyDescent="0.25">
      <c r="A28" s="46">
        <v>2033</v>
      </c>
      <c r="B28" s="44">
        <f xml:space="preserve"> (Hoja2!B29 * Hoja2!$D$2)</f>
        <v>0</v>
      </c>
      <c r="C28" s="44">
        <f xml:space="preserve"> (Hoja2!C29 * Hoja2!$D$2)</f>
        <v>0</v>
      </c>
      <c r="D28" s="44">
        <f xml:space="preserve"> (Hoja2!D29 * Hoja2!$D$2)</f>
        <v>0</v>
      </c>
      <c r="E28" s="44">
        <f xml:space="preserve"> (Hoja2!E29 * Hoja2!$D$2)</f>
        <v>0</v>
      </c>
      <c r="F28" s="44">
        <f xml:space="preserve"> (Hoja2!F29 * Hoja2!$D$2)</f>
        <v>0</v>
      </c>
      <c r="G28" s="44">
        <f xml:space="preserve"> (Hoja2!G29 * Hoja2!$D$2)</f>
        <v>0</v>
      </c>
      <c r="H28" s="44">
        <f xml:space="preserve"> (Hoja2!H29 * Hoja2!$D$2)</f>
        <v>0</v>
      </c>
      <c r="I28" s="44">
        <f xml:space="preserve"> (Hoja2!I29 * Hoja2!$D$2)</f>
        <v>0</v>
      </c>
      <c r="J28" s="44">
        <f xml:space="preserve"> (Hoja2!J29 * Hoja2!$D$2)</f>
        <v>0</v>
      </c>
      <c r="K28" s="44">
        <f xml:space="preserve"> (Hoja2!K29 * Hoja2!$D$2)</f>
        <v>0</v>
      </c>
      <c r="L28" s="44">
        <f xml:space="preserve"> (Hoja2!L29 * Hoja2!$D$2)</f>
        <v>0</v>
      </c>
      <c r="M28" s="44">
        <f xml:space="preserve"> (Hoja2!M29 * Hoja2!$D$2)</f>
        <v>0</v>
      </c>
      <c r="N28" s="45">
        <f t="shared" si="0"/>
        <v>0</v>
      </c>
      <c r="O28" s="38"/>
    </row>
    <row r="29" spans="1:15" x14ac:dyDescent="0.25">
      <c r="A29" s="46">
        <v>2034</v>
      </c>
      <c r="B29" s="44">
        <f xml:space="preserve"> (Hoja2!B30 * Hoja2!$D$2)</f>
        <v>0</v>
      </c>
      <c r="C29" s="44">
        <f xml:space="preserve"> (Hoja2!C30 * Hoja2!$D$2)</f>
        <v>0</v>
      </c>
      <c r="D29" s="44">
        <f xml:space="preserve"> (Hoja2!D30 * Hoja2!$D$2)</f>
        <v>0</v>
      </c>
      <c r="E29" s="44">
        <f xml:space="preserve"> (Hoja2!E30 * Hoja2!$D$2)</f>
        <v>0</v>
      </c>
      <c r="F29" s="44">
        <f xml:space="preserve"> (Hoja2!F30 * Hoja2!$D$2)</f>
        <v>0</v>
      </c>
      <c r="G29" s="44">
        <f xml:space="preserve"> (Hoja2!G30 * Hoja2!$D$2)</f>
        <v>0</v>
      </c>
      <c r="H29" s="44">
        <f xml:space="preserve"> (Hoja2!H30 * Hoja2!$D$2)</f>
        <v>0</v>
      </c>
      <c r="I29" s="44">
        <f xml:space="preserve"> (Hoja2!I30 * Hoja2!$D$2)</f>
        <v>0</v>
      </c>
      <c r="J29" s="44">
        <f xml:space="preserve"> (Hoja2!J30 * Hoja2!$D$2)</f>
        <v>0</v>
      </c>
      <c r="K29" s="44">
        <f xml:space="preserve"> (Hoja2!K30 * Hoja2!$D$2)</f>
        <v>0</v>
      </c>
      <c r="L29" s="44">
        <f xml:space="preserve"> (Hoja2!L30 * Hoja2!$D$2)</f>
        <v>0</v>
      </c>
      <c r="M29" s="44">
        <f xml:space="preserve"> (Hoja2!M30 * Hoja2!$D$2)</f>
        <v>0</v>
      </c>
      <c r="N29" s="45">
        <f t="shared" si="0"/>
        <v>0</v>
      </c>
      <c r="O29" s="38"/>
    </row>
    <row r="30" spans="1:15" x14ac:dyDescent="0.25">
      <c r="A30" s="46">
        <v>2035</v>
      </c>
      <c r="B30" s="44">
        <f xml:space="preserve"> (Hoja2!B31 * Hoja2!$D$2)</f>
        <v>0</v>
      </c>
      <c r="C30" s="44">
        <f xml:space="preserve"> (Hoja2!C31 * Hoja2!$D$2)</f>
        <v>0</v>
      </c>
      <c r="D30" s="44">
        <f xml:space="preserve"> (Hoja2!D31 * Hoja2!$D$2)</f>
        <v>0</v>
      </c>
      <c r="E30" s="44">
        <f xml:space="preserve"> (Hoja2!E31 * Hoja2!$D$2)</f>
        <v>0</v>
      </c>
      <c r="F30" s="44">
        <f xml:space="preserve"> (Hoja2!F31 * Hoja2!$D$2)</f>
        <v>0</v>
      </c>
      <c r="G30" s="44">
        <f xml:space="preserve"> (Hoja2!G31 * Hoja2!$D$2)</f>
        <v>0</v>
      </c>
      <c r="H30" s="44">
        <f xml:space="preserve"> (Hoja2!H31 * Hoja2!$D$2)</f>
        <v>0</v>
      </c>
      <c r="I30" s="44">
        <f xml:space="preserve"> (Hoja2!I31 * Hoja2!$D$2)</f>
        <v>0</v>
      </c>
      <c r="J30" s="44">
        <f xml:space="preserve"> (Hoja2!J31 * Hoja2!$D$2)</f>
        <v>0</v>
      </c>
      <c r="K30" s="44">
        <f xml:space="preserve"> (Hoja2!K31 * Hoja2!$D$2)</f>
        <v>0</v>
      </c>
      <c r="L30" s="44">
        <f xml:space="preserve"> (Hoja2!L31 * Hoja2!$D$2)</f>
        <v>0</v>
      </c>
      <c r="M30" s="44">
        <f xml:space="preserve"> (Hoja2!M31 * Hoja2!$D$2)</f>
        <v>0</v>
      </c>
      <c r="N30" s="45">
        <f t="shared" si="0"/>
        <v>0</v>
      </c>
      <c r="O30" s="38"/>
    </row>
    <row r="31" spans="1:15" x14ac:dyDescent="0.25">
      <c r="A31" s="46">
        <v>2036</v>
      </c>
      <c r="B31" s="44">
        <f xml:space="preserve"> (Hoja2!B32 * Hoja2!$D$2)</f>
        <v>0</v>
      </c>
      <c r="C31" s="44">
        <f xml:space="preserve"> (Hoja2!C32 * Hoja2!$D$2)</f>
        <v>0</v>
      </c>
      <c r="D31" s="44">
        <f xml:space="preserve"> (Hoja2!D32 * Hoja2!$D$2)</f>
        <v>0</v>
      </c>
      <c r="E31" s="44">
        <f xml:space="preserve"> (Hoja2!E32 * Hoja2!$D$2)</f>
        <v>0</v>
      </c>
      <c r="F31" s="44">
        <f xml:space="preserve"> (Hoja2!F32 * Hoja2!$D$2)</f>
        <v>0</v>
      </c>
      <c r="G31" s="44">
        <f xml:space="preserve"> (Hoja2!G32 * Hoja2!$D$2)</f>
        <v>0</v>
      </c>
      <c r="H31" s="44">
        <f xml:space="preserve"> (Hoja2!H32 * Hoja2!$D$2)</f>
        <v>0</v>
      </c>
      <c r="I31" s="44">
        <f xml:space="preserve"> (Hoja2!I32 * Hoja2!$D$2)</f>
        <v>0</v>
      </c>
      <c r="J31" s="44">
        <f xml:space="preserve"> (Hoja2!J32 * Hoja2!$D$2)</f>
        <v>0</v>
      </c>
      <c r="K31" s="44">
        <f xml:space="preserve"> (Hoja2!K32 * Hoja2!$D$2)</f>
        <v>0</v>
      </c>
      <c r="L31" s="44">
        <f xml:space="preserve"> (Hoja2!L32 * Hoja2!$D$2)</f>
        <v>0</v>
      </c>
      <c r="M31" s="44">
        <f xml:space="preserve"> (Hoja2!M32 * Hoja2!$D$2)</f>
        <v>0</v>
      </c>
      <c r="N31" s="45">
        <f t="shared" si="0"/>
        <v>0</v>
      </c>
      <c r="O31" s="38"/>
    </row>
    <row r="32" spans="1:15" x14ac:dyDescent="0.25">
      <c r="O32" s="38"/>
    </row>
    <row r="33" spans="1:18" x14ac:dyDescent="0.25">
      <c r="O33" s="38"/>
    </row>
    <row r="34" spans="1:18" x14ac:dyDescent="0.25">
      <c r="A34" s="47"/>
      <c r="B34" s="48" t="s">
        <v>50</v>
      </c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50"/>
      <c r="O34" s="38"/>
    </row>
    <row r="35" spans="1:18" ht="15.75" x14ac:dyDescent="0.25">
      <c r="A35" s="39" t="s">
        <v>48</v>
      </c>
      <c r="B35" s="40" t="s">
        <v>51</v>
      </c>
      <c r="C35" s="40" t="s">
        <v>35</v>
      </c>
      <c r="D35" s="40" t="s">
        <v>36</v>
      </c>
      <c r="E35" s="40" t="s">
        <v>37</v>
      </c>
      <c r="F35" s="40" t="s">
        <v>38</v>
      </c>
      <c r="G35" s="40" t="s">
        <v>39</v>
      </c>
      <c r="H35" s="40" t="s">
        <v>3</v>
      </c>
      <c r="I35" s="40" t="s">
        <v>34</v>
      </c>
      <c r="J35" s="40" t="s">
        <v>52</v>
      </c>
      <c r="K35" s="40" t="s">
        <v>45</v>
      </c>
      <c r="L35" s="40" t="s">
        <v>46</v>
      </c>
      <c r="M35" s="40" t="s">
        <v>47</v>
      </c>
      <c r="N35" s="40" t="s">
        <v>1</v>
      </c>
      <c r="O35" s="38"/>
    </row>
    <row r="36" spans="1:18" x14ac:dyDescent="0.25">
      <c r="A36" s="33">
        <v>2011</v>
      </c>
      <c r="B36" s="51">
        <f>B6*'TOPE ANUAL'!$D$11</f>
        <v>1685.2874999999999</v>
      </c>
      <c r="C36" s="51">
        <f>C6*'TOPE ANUAL'!$D$12</f>
        <v>1685.2874999999999</v>
      </c>
      <c r="D36" s="51">
        <f>D6*'TOPE ANUAL'!$D$13</f>
        <v>1685.2874999999999</v>
      </c>
      <c r="E36" s="51">
        <f>E6*'TOPE ANUAL'!$D$14</f>
        <v>1685.2874999999999</v>
      </c>
      <c r="F36" s="51">
        <f>F6*'TOPE ANUAL'!$D$15</f>
        <v>1685.2874999999999</v>
      </c>
      <c r="G36" s="51">
        <f>G6*'TOPE ANUAL'!$D$16</f>
        <v>1685.2874999999999</v>
      </c>
      <c r="H36" s="51">
        <f>H6*'TOPE ANUAL'!$D$17</f>
        <v>1812.5</v>
      </c>
      <c r="I36" s="51">
        <f>I6*'TOPE ANUAL'!$D$18</f>
        <v>1812.5</v>
      </c>
      <c r="J36" s="51">
        <f>J6*'TOPE ANUAL'!$D$19</f>
        <v>1820</v>
      </c>
      <c r="K36" s="51">
        <f>K6*'TOPE ANUAL'!$D$20</f>
        <v>1820</v>
      </c>
      <c r="L36" s="51">
        <f>L6*'TOPE ANUAL'!$D$21</f>
        <v>1820</v>
      </c>
      <c r="M36" s="51">
        <f>M6*'TOPE ANUAL'!$D$22</f>
        <v>1820</v>
      </c>
      <c r="N36" s="51">
        <f>SUM(B36:M36)</f>
        <v>21016.724999999999</v>
      </c>
      <c r="O36" s="38"/>
    </row>
    <row r="37" spans="1:18" x14ac:dyDescent="0.25">
      <c r="A37" s="33">
        <v>2012</v>
      </c>
      <c r="B37" s="51">
        <f>B7*'TOPE ANUAL'!$D$11</f>
        <v>1877.5</v>
      </c>
      <c r="C37" s="51">
        <f>C7*'TOPE ANUAL'!$D$12</f>
        <v>1877.5</v>
      </c>
      <c r="D37" s="51">
        <f>D7*'TOPE ANUAL'!$D$13</f>
        <v>1877.5</v>
      </c>
      <c r="E37" s="51">
        <f>E7*'TOPE ANUAL'!$D$14</f>
        <v>1877.5</v>
      </c>
      <c r="F37" s="51">
        <f>F7*'TOPE ANUAL'!$D$15</f>
        <v>1877.5</v>
      </c>
      <c r="G37" s="51">
        <f>G7*'TOPE ANUAL'!$D$16</f>
        <v>1877.5</v>
      </c>
      <c r="H37" s="51">
        <f>H7*'TOPE ANUAL'!$D$17</f>
        <v>2017.5</v>
      </c>
      <c r="I37" s="51">
        <f>I7*'TOPE ANUAL'!$D$18</f>
        <v>2017.5</v>
      </c>
      <c r="J37" s="51">
        <f>J7*'TOPE ANUAL'!$D$19</f>
        <v>2017.5</v>
      </c>
      <c r="K37" s="51">
        <f>K7*'TOPE ANUAL'!$D$20</f>
        <v>2017.5</v>
      </c>
      <c r="L37" s="51">
        <f>L7*'TOPE ANUAL'!$D$21</f>
        <v>2017.5</v>
      </c>
      <c r="M37" s="51">
        <f>M7*'TOPE ANUAL'!$D$22</f>
        <v>2017.5</v>
      </c>
      <c r="N37" s="51">
        <f t="shared" ref="N37:N61" si="1">SUM(B37:M37)</f>
        <v>23370</v>
      </c>
      <c r="O37" s="38"/>
    </row>
    <row r="38" spans="1:18" x14ac:dyDescent="0.25">
      <c r="A38" s="33">
        <v>2013</v>
      </c>
      <c r="B38" s="51">
        <f>B8*'TOPE ANUAL'!$D$11</f>
        <v>2036.25</v>
      </c>
      <c r="C38" s="51">
        <f>C8*'TOPE ANUAL'!$D$12</f>
        <v>2036.25</v>
      </c>
      <c r="D38" s="51">
        <f>D8*'TOPE ANUAL'!$D$13</f>
        <v>2036.25</v>
      </c>
      <c r="E38" s="51">
        <f>E8*'TOPE ANUAL'!$D$14</f>
        <v>2036.25</v>
      </c>
      <c r="F38" s="51">
        <f>F8*'TOPE ANUAL'!$D$15</f>
        <v>2036.25</v>
      </c>
      <c r="G38" s="51">
        <f>G8*'TOPE ANUAL'!$D$16</f>
        <v>2036.25</v>
      </c>
      <c r="H38" s="51">
        <f>H8*'TOPE ANUAL'!$D$17</f>
        <v>2215</v>
      </c>
      <c r="I38" s="51">
        <f>I8*'TOPE ANUAL'!$D$18</f>
        <v>2215</v>
      </c>
      <c r="J38" s="51">
        <f>J8*'TOPE ANUAL'!$D$19</f>
        <v>2215</v>
      </c>
      <c r="K38" s="51">
        <f>K8*'TOPE ANUAL'!$D$20</f>
        <v>2215</v>
      </c>
      <c r="L38" s="51">
        <f>L8*'TOPE ANUAL'!$D$21</f>
        <v>2215</v>
      </c>
      <c r="M38" s="51">
        <f>M8*'TOPE ANUAL'!$D$22</f>
        <v>2215</v>
      </c>
      <c r="N38" s="51">
        <f t="shared" si="1"/>
        <v>25507.5</v>
      </c>
      <c r="O38" s="38"/>
    </row>
    <row r="39" spans="1:18" x14ac:dyDescent="0.25">
      <c r="A39" s="33">
        <v>2014</v>
      </c>
      <c r="B39" s="51">
        <f>B9*'TOPE ANUAL'!$D$11</f>
        <v>2247.5</v>
      </c>
      <c r="C39" s="51">
        <f>C9*'TOPE ANUAL'!$D$12</f>
        <v>2247.5</v>
      </c>
      <c r="D39" s="51">
        <f>D9*'TOPE ANUAL'!$D$13</f>
        <v>2247.5</v>
      </c>
      <c r="E39" s="51">
        <f>E9*'TOPE ANUAL'!$D$14</f>
        <v>2247.5</v>
      </c>
      <c r="F39" s="51">
        <f>F9*'TOPE ANUAL'!$D$15</f>
        <v>2247.5</v>
      </c>
      <c r="G39" s="51">
        <f>G9*'TOPE ANUAL'!$D$16</f>
        <v>2247.5</v>
      </c>
      <c r="H39" s="51">
        <f>H9*'TOPE ANUAL'!$D$17</f>
        <v>2441.25</v>
      </c>
      <c r="I39" s="51">
        <f>I9*'TOPE ANUAL'!$D$18</f>
        <v>2441.25</v>
      </c>
      <c r="J39" s="51">
        <f>J9*'TOPE ANUAL'!$D$19</f>
        <v>2441.25</v>
      </c>
      <c r="K39" s="51">
        <f>K9*'TOPE ANUAL'!$D$20</f>
        <v>2441.25</v>
      </c>
      <c r="L39" s="51">
        <f>L9*'TOPE ANUAL'!$D$21</f>
        <v>2441.25</v>
      </c>
      <c r="M39" s="51">
        <f>M9*'TOPE ANUAL'!$D$22</f>
        <v>2441.25</v>
      </c>
      <c r="N39" s="51">
        <f t="shared" si="1"/>
        <v>28132.5</v>
      </c>
      <c r="O39" s="38"/>
      <c r="P39" s="10"/>
      <c r="Q39" s="10"/>
      <c r="R39" s="10"/>
    </row>
    <row r="40" spans="1:18" x14ac:dyDescent="0.25">
      <c r="A40" s="33">
        <v>2015</v>
      </c>
      <c r="B40" s="51">
        <f>B10*'TOPE ANUAL'!$D$11</f>
        <v>2498.75</v>
      </c>
      <c r="C40" s="51">
        <f>C10*'TOPE ANUAL'!$D$12</f>
        <v>2498.75</v>
      </c>
      <c r="D40" s="51">
        <f>D10*'TOPE ANUAL'!$D$13</f>
        <v>2498.75</v>
      </c>
      <c r="E40" s="51">
        <f>E10*'TOPE ANUAL'!$D$14</f>
        <v>2498.75</v>
      </c>
      <c r="F40" s="51">
        <f>F10*'TOPE ANUAL'!$D$15</f>
        <v>2498.75</v>
      </c>
      <c r="G40" s="51">
        <f>G10*'TOPE ANUAL'!$D$16</f>
        <v>2498.75</v>
      </c>
      <c r="H40" s="51">
        <f>H10*'TOPE ANUAL'!$D$17</f>
        <v>2627.5</v>
      </c>
      <c r="I40" s="51">
        <f>I10*'TOPE ANUAL'!$D$18</f>
        <v>2627.5</v>
      </c>
      <c r="J40" s="51">
        <f>J10*'TOPE ANUAL'!$D$19</f>
        <v>2627.5</v>
      </c>
      <c r="K40" s="51">
        <f>K10*'TOPE ANUAL'!$D$20</f>
        <v>2627.5</v>
      </c>
      <c r="L40" s="51">
        <f>L10*'TOPE ANUAL'!$D$21</f>
        <v>2627.5</v>
      </c>
      <c r="M40" s="51">
        <f>M10*'TOPE ANUAL'!$D$22</f>
        <v>2627.5</v>
      </c>
      <c r="N40" s="51">
        <f t="shared" si="1"/>
        <v>30757.5</v>
      </c>
      <c r="O40" s="38"/>
    </row>
    <row r="41" spans="1:18" x14ac:dyDescent="0.25">
      <c r="A41" s="33">
        <v>2016</v>
      </c>
      <c r="B41" s="51">
        <f>B11*'TOPE ANUAL'!$D$11</f>
        <v>2846.25</v>
      </c>
      <c r="C41" s="51">
        <f>C11*'TOPE ANUAL'!$D$12</f>
        <v>2846.25</v>
      </c>
      <c r="D41" s="51">
        <f>D11*'TOPE ANUAL'!$D$13</f>
        <v>2846.25</v>
      </c>
      <c r="E41" s="51">
        <f>E11*'TOPE ANUAL'!$D$14</f>
        <v>2846.25</v>
      </c>
      <c r="F41" s="51">
        <f>F11*'TOPE ANUAL'!$D$15</f>
        <v>2846.25</v>
      </c>
      <c r="G41" s="51">
        <f>G11*'TOPE ANUAL'!$D$16</f>
        <v>2846.25</v>
      </c>
      <c r="H41" s="51">
        <f>H11*'TOPE ANUAL'!$D$17</f>
        <v>2958.75</v>
      </c>
      <c r="I41" s="51">
        <f>I11*'TOPE ANUAL'!$D$18</f>
        <v>2958.75</v>
      </c>
      <c r="J41" s="51">
        <f>J11*'TOPE ANUAL'!$D$19</f>
        <v>2958.75</v>
      </c>
      <c r="K41" s="51">
        <f>K11*'TOPE ANUAL'!$D$20</f>
        <v>2958.75</v>
      </c>
      <c r="L41" s="51">
        <f>L11*'TOPE ANUAL'!$D$21</f>
        <v>2958.75</v>
      </c>
      <c r="M41" s="51">
        <f>M11*'TOPE ANUAL'!$D$22</f>
        <v>2958.75</v>
      </c>
      <c r="N41" s="51">
        <f t="shared" si="1"/>
        <v>34830</v>
      </c>
      <c r="O41" s="38"/>
    </row>
    <row r="42" spans="1:18" x14ac:dyDescent="0.25">
      <c r="A42" s="33">
        <v>2017</v>
      </c>
      <c r="B42" s="51">
        <f>B12*'TOPE ANUAL'!$D$11</f>
        <v>3126.25</v>
      </c>
      <c r="C42" s="51">
        <f>C12*'TOPE ANUAL'!$D$12</f>
        <v>3126.25</v>
      </c>
      <c r="D42" s="51">
        <f>D12*'TOPE ANUAL'!$D$13</f>
        <v>3126.25</v>
      </c>
      <c r="E42" s="51">
        <f>E12*'TOPE ANUAL'!$D$14</f>
        <v>3126.25</v>
      </c>
      <c r="F42" s="51">
        <f>F12*'TOPE ANUAL'!$D$15</f>
        <v>3126.25</v>
      </c>
      <c r="G42" s="51">
        <f>G12*'TOPE ANUAL'!$D$16</f>
        <v>3126.25</v>
      </c>
      <c r="H42" s="51">
        <f>H12*'TOPE ANUAL'!$D$17</f>
        <v>3246.25</v>
      </c>
      <c r="I42" s="51">
        <f>I12*'TOPE ANUAL'!$D$18</f>
        <v>3246.25</v>
      </c>
      <c r="J42" s="51">
        <f>J12*'TOPE ANUAL'!$D$19</f>
        <v>3246.25</v>
      </c>
      <c r="K42" s="51">
        <f>K12*'TOPE ANUAL'!$D$20</f>
        <v>3246.25</v>
      </c>
      <c r="L42" s="51">
        <f>L12*'TOPE ANUAL'!$D$21</f>
        <v>3246.25</v>
      </c>
      <c r="M42" s="51">
        <f>M12*'TOPE ANUAL'!$D$22</f>
        <v>3246.25</v>
      </c>
      <c r="N42" s="51">
        <f t="shared" si="1"/>
        <v>38235</v>
      </c>
      <c r="O42" s="38"/>
    </row>
    <row r="43" spans="1:18" x14ac:dyDescent="0.25">
      <c r="A43" s="33">
        <v>2018</v>
      </c>
      <c r="B43" s="51">
        <f>B13*'TOPE ANUAL'!$D$11</f>
        <v>3430</v>
      </c>
      <c r="C43" s="51">
        <f>C13*'TOPE ANUAL'!$D$12</f>
        <v>3430</v>
      </c>
      <c r="D43" s="51">
        <f>D13*'TOPE ANUAL'!$D$13</f>
        <v>3430</v>
      </c>
      <c r="E43" s="51">
        <f>E13*'TOPE ANUAL'!$D$14</f>
        <v>3430</v>
      </c>
      <c r="F43" s="51">
        <f>F13*'TOPE ANUAL'!$D$15</f>
        <v>3430</v>
      </c>
      <c r="G43" s="51">
        <f>G13*'TOPE ANUAL'!$D$16</f>
        <v>3430</v>
      </c>
      <c r="H43" s="51">
        <f>H13*'TOPE ANUAL'!$D$17</f>
        <v>3586.25</v>
      </c>
      <c r="I43" s="51">
        <f>I13*'TOPE ANUAL'!$D$18</f>
        <v>3586.25</v>
      </c>
      <c r="J43" s="51">
        <f>J13*'TOPE ANUAL'!$D$19</f>
        <v>3586.25</v>
      </c>
      <c r="K43" s="51">
        <f>K13*'TOPE ANUAL'!$D$20</f>
        <v>3586.25</v>
      </c>
      <c r="L43" s="51">
        <f>L13*'TOPE ANUAL'!$D$21</f>
        <v>3586.25</v>
      </c>
      <c r="M43" s="51">
        <f>M13*'TOPE ANUAL'!$D$22</f>
        <v>3586.25</v>
      </c>
      <c r="N43" s="51">
        <f t="shared" si="1"/>
        <v>42097.5</v>
      </c>
      <c r="O43" s="38"/>
    </row>
    <row r="44" spans="1:18" x14ac:dyDescent="0.25">
      <c r="A44" s="33">
        <v>2019</v>
      </c>
      <c r="B44" s="51">
        <f>B14*'TOPE ANUAL'!$D$11</f>
        <v>3718.75</v>
      </c>
      <c r="C44" s="51">
        <f>C14*'TOPE ANUAL'!$D$12</f>
        <v>3718.75</v>
      </c>
      <c r="D44" s="51">
        <f>D14*'TOPE ANUAL'!$D$13</f>
        <v>3718.75</v>
      </c>
      <c r="E44" s="51">
        <f>E14*'TOPE ANUAL'!$D$14</f>
        <v>3718.75</v>
      </c>
      <c r="F44" s="51">
        <f>F14*'TOPE ANUAL'!$D$15</f>
        <v>3718.75</v>
      </c>
      <c r="G44" s="51">
        <f>G14*'TOPE ANUAL'!$D$16</f>
        <v>3718.75</v>
      </c>
      <c r="H44" s="51">
        <f>H14*'TOPE ANUAL'!$D$17</f>
        <v>3878.75</v>
      </c>
      <c r="I44" s="51">
        <f>I14*'TOPE ANUAL'!$D$18</f>
        <v>3878.75</v>
      </c>
      <c r="J44" s="51">
        <f>J14*'TOPE ANUAL'!$D$19</f>
        <v>3878.75</v>
      </c>
      <c r="K44" s="51">
        <f>K14*'TOPE ANUAL'!$D$20</f>
        <v>3878.75</v>
      </c>
      <c r="L44" s="51">
        <f>L14*'TOPE ANUAL'!$D$21</f>
        <v>3878.75</v>
      </c>
      <c r="M44" s="51">
        <f>M14*'TOPE ANUAL'!$D$22</f>
        <v>3878.75</v>
      </c>
      <c r="N44" s="51">
        <f t="shared" si="1"/>
        <v>45585</v>
      </c>
      <c r="O44" s="38"/>
    </row>
    <row r="45" spans="1:18" x14ac:dyDescent="0.25">
      <c r="A45" s="33">
        <v>2020</v>
      </c>
      <c r="B45" s="51">
        <f>B15*'TOPE ANUAL'!$D$11</f>
        <v>4031.25</v>
      </c>
      <c r="C45" s="51">
        <f>C15*'TOPE ANUAL'!$D$12</f>
        <v>4031.25</v>
      </c>
      <c r="D45" s="51">
        <f>D15*'TOPE ANUAL'!$D$13</f>
        <v>4031.25</v>
      </c>
      <c r="E45" s="51">
        <f>E15*'TOPE ANUAL'!$D$14</f>
        <v>4031.25</v>
      </c>
      <c r="F45" s="51">
        <f>F15*'TOPE ANUAL'!$D$15</f>
        <v>4031.25</v>
      </c>
      <c r="G45" s="51">
        <f>G15*'TOPE ANUAL'!$D$16</f>
        <v>4031.25</v>
      </c>
      <c r="H45" s="51">
        <f>H15*'TOPE ANUAL'!$D$17</f>
        <v>4200</v>
      </c>
      <c r="I45" s="51">
        <f>I15*'TOPE ANUAL'!$D$18</f>
        <v>4200</v>
      </c>
      <c r="J45" s="51">
        <f>J15*'TOPE ANUAL'!$D$19</f>
        <v>4200</v>
      </c>
      <c r="K45" s="51">
        <f>K15*'TOPE ANUAL'!$D$20</f>
        <v>4200</v>
      </c>
      <c r="L45" s="51">
        <f>L15*'TOPE ANUAL'!$D$21</f>
        <v>4200</v>
      </c>
      <c r="M45" s="51">
        <f>M15*'TOPE ANUAL'!$D$22</f>
        <v>4200</v>
      </c>
      <c r="N45" s="51">
        <f t="shared" si="1"/>
        <v>49387.5</v>
      </c>
      <c r="O45" s="38"/>
    </row>
    <row r="46" spans="1:18" x14ac:dyDescent="0.25">
      <c r="A46" s="33">
        <v>2021</v>
      </c>
      <c r="B46" s="51">
        <f>B16*'TOPE ANUAL'!$D$11</f>
        <v>4302.5</v>
      </c>
      <c r="C46" s="51">
        <f>C16*'TOPE ANUAL'!$D$12</f>
        <v>4302.5</v>
      </c>
      <c r="D46" s="51">
        <f>D16*'TOPE ANUAL'!$D$13</f>
        <v>4302.5</v>
      </c>
      <c r="E46" s="51">
        <f>E16*'TOPE ANUAL'!$D$14</f>
        <v>4302.5</v>
      </c>
      <c r="F46" s="51">
        <f>F16*'TOPE ANUAL'!$D$15</f>
        <v>4302.5</v>
      </c>
      <c r="G46" s="51">
        <f>G16*'TOPE ANUAL'!$D$16</f>
        <v>4302.5</v>
      </c>
      <c r="H46" s="51">
        <f>H16*'TOPE ANUAL'!$D$17</f>
        <v>4425</v>
      </c>
      <c r="I46" s="51">
        <f>I16*'TOPE ANUAL'!$D$18</f>
        <v>4425</v>
      </c>
      <c r="J46" s="51">
        <f>J16*'TOPE ANUAL'!$D$19</f>
        <v>4425</v>
      </c>
      <c r="K46" s="51">
        <f>K16*'TOPE ANUAL'!$D$20</f>
        <v>4425</v>
      </c>
      <c r="L46" s="51">
        <f>L16*'TOPE ANUAL'!$D$21</f>
        <v>4425</v>
      </c>
      <c r="M46" s="51">
        <f>M16*'TOPE ANUAL'!$D$22</f>
        <v>4425</v>
      </c>
      <c r="N46" s="51">
        <f t="shared" si="1"/>
        <v>52365</v>
      </c>
      <c r="O46" s="38"/>
    </row>
    <row r="47" spans="1:18" x14ac:dyDescent="0.25">
      <c r="A47" s="33">
        <v>2022</v>
      </c>
      <c r="B47" s="51">
        <f>B17*'TOPE ANUAL'!$D$11</f>
        <v>4453.75</v>
      </c>
      <c r="C47" s="51">
        <f>C17*'TOPE ANUAL'!$D$12</f>
        <v>4453.75</v>
      </c>
      <c r="D47" s="51">
        <f>D17*'TOPE ANUAL'!$D$13</f>
        <v>4453.75</v>
      </c>
      <c r="E47" s="51">
        <f>E17*'TOPE ANUAL'!$D$14</f>
        <v>4453.75</v>
      </c>
      <c r="F47" s="51">
        <f>F17*'TOPE ANUAL'!$D$15</f>
        <v>4453.75</v>
      </c>
      <c r="G47" s="51">
        <f>G17*'TOPE ANUAL'!$D$16</f>
        <v>4453.75</v>
      </c>
      <c r="H47" s="51">
        <f>H17*'TOPE ANUAL'!$D$17</f>
        <v>4830</v>
      </c>
      <c r="I47" s="51">
        <f>I17*'TOPE ANUAL'!$D$18</f>
        <v>4830</v>
      </c>
      <c r="J47" s="51">
        <f>J17*'TOPE ANUAL'!$D$19</f>
        <v>4830</v>
      </c>
      <c r="K47" s="51">
        <f>K17*'TOPE ANUAL'!$D$20</f>
        <v>4830</v>
      </c>
      <c r="L47" s="51">
        <f>L17*'TOPE ANUAL'!$D$21</f>
        <v>4830</v>
      </c>
      <c r="M47" s="51">
        <f>M17*'TOPE ANUAL'!$D$22</f>
        <v>4830</v>
      </c>
      <c r="N47" s="51">
        <f t="shared" si="1"/>
        <v>55702.5</v>
      </c>
      <c r="O47" s="38"/>
    </row>
    <row r="48" spans="1:18" x14ac:dyDescent="0.25">
      <c r="A48" s="33">
        <v>2023</v>
      </c>
      <c r="B48" s="51">
        <f>B18*'TOPE ANUAL'!$D$11</f>
        <v>5051.25</v>
      </c>
      <c r="C48" s="51">
        <f>C18*'TOPE ANUAL'!$D$12</f>
        <v>5051.25</v>
      </c>
      <c r="D48" s="51">
        <f>D18*'TOPE ANUAL'!$D$13</f>
        <v>5051.25</v>
      </c>
      <c r="E48" s="51">
        <f>E18*'TOPE ANUAL'!$D$14</f>
        <v>5051.25</v>
      </c>
      <c r="F48" s="51">
        <f>F18*'TOPE ANUAL'!$D$15</f>
        <v>5051.25</v>
      </c>
      <c r="G48" s="51">
        <f>G18*'TOPE ANUAL'!$D$16</f>
        <v>5051.25</v>
      </c>
      <c r="H48" s="51">
        <f>H18*'TOPE ANUAL'!$D$17</f>
        <v>5268.75</v>
      </c>
      <c r="I48" s="51">
        <f>I18*'TOPE ANUAL'!$D$18</f>
        <v>5268.75</v>
      </c>
      <c r="J48" s="51">
        <f>J18*'TOPE ANUAL'!$D$19</f>
        <v>5268.75</v>
      </c>
      <c r="K48" s="51">
        <f>K18*'TOPE ANUAL'!$D$20</f>
        <v>5268.75</v>
      </c>
      <c r="L48" s="51">
        <f>L18*'TOPE ANUAL'!$D$21</f>
        <v>5268.75</v>
      </c>
      <c r="M48" s="51">
        <f>M18*'TOPE ANUAL'!$D$22</f>
        <v>5268.75</v>
      </c>
      <c r="N48" s="51">
        <f t="shared" si="1"/>
        <v>61920</v>
      </c>
      <c r="O48" s="38"/>
    </row>
    <row r="49" spans="1:15" x14ac:dyDescent="0.25">
      <c r="A49" s="33">
        <v>2024</v>
      </c>
      <c r="B49" s="51">
        <f>B19*'TOPE ANUAL'!$D$11</f>
        <v>5433.75</v>
      </c>
      <c r="C49" s="51">
        <f>C19*'TOPE ANUAL'!$D$12</f>
        <v>5433.75</v>
      </c>
      <c r="D49" s="51">
        <f>D19*'TOPE ANUAL'!$D$13</f>
        <v>5433.75</v>
      </c>
      <c r="E49" s="51">
        <f>E19*'TOPE ANUAL'!$D$14</f>
        <v>5433.75</v>
      </c>
      <c r="F49" s="51">
        <f>F19*'TOPE ANUAL'!$D$15</f>
        <v>5433.75</v>
      </c>
      <c r="G49" s="51">
        <f>G19*'TOPE ANUAL'!$D$16</f>
        <v>5433.75</v>
      </c>
      <c r="H49" s="51">
        <f>H19*'TOPE ANUAL'!$D$17</f>
        <v>5600</v>
      </c>
      <c r="I49" s="51">
        <f>I19*'TOPE ANUAL'!$D$18</f>
        <v>5600</v>
      </c>
      <c r="J49" s="51">
        <f>J19*'TOPE ANUAL'!$D$19</f>
        <v>5600</v>
      </c>
      <c r="K49" s="51">
        <f>K19*'TOPE ANUAL'!$D$20</f>
        <v>5600</v>
      </c>
      <c r="L49" s="51">
        <f>L19*'TOPE ANUAL'!$D$21</f>
        <v>5600</v>
      </c>
      <c r="M49" s="51">
        <f>M19*'TOPE ANUAL'!$D$22</f>
        <v>5600</v>
      </c>
      <c r="N49" s="51">
        <f t="shared" si="1"/>
        <v>66202.5</v>
      </c>
      <c r="O49" s="38"/>
    </row>
    <row r="50" spans="1:15" x14ac:dyDescent="0.25">
      <c r="A50" s="33">
        <v>2025</v>
      </c>
      <c r="B50" s="51">
        <f>B20*'TOPE ANUAL'!$D$11</f>
        <v>5921.25</v>
      </c>
      <c r="C50" s="51">
        <f>C20*'TOPE ANUAL'!$D$12</f>
        <v>5921.25</v>
      </c>
      <c r="D50" s="51">
        <f>D20*'TOPE ANUAL'!$D$13</f>
        <v>5921.25</v>
      </c>
      <c r="E50" s="51">
        <f>E20*'TOPE ANUAL'!$D$14</f>
        <v>5921.25</v>
      </c>
      <c r="F50" s="51">
        <f>F20*'TOPE ANUAL'!$D$15</f>
        <v>5921.25</v>
      </c>
      <c r="G50" s="51">
        <f>G20*'TOPE ANUAL'!$D$16</f>
        <v>5921.25</v>
      </c>
      <c r="H50" s="51">
        <f>H20*'TOPE ANUAL'!$D$17</f>
        <v>6035</v>
      </c>
      <c r="I50" s="51">
        <f>I20*'TOPE ANUAL'!$D$18</f>
        <v>6035</v>
      </c>
      <c r="J50" s="51">
        <f>J20*'TOPE ANUAL'!$D$19</f>
        <v>6035</v>
      </c>
      <c r="K50" s="51">
        <f>K20*'TOPE ANUAL'!$D$20</f>
        <v>6035</v>
      </c>
      <c r="L50" s="51">
        <f>L20*'TOPE ANUAL'!$D$21</f>
        <v>6035</v>
      </c>
      <c r="M50" s="51">
        <f>M20*'TOPE ANUAL'!$D$22</f>
        <v>6035</v>
      </c>
      <c r="N50" s="51">
        <f t="shared" si="1"/>
        <v>71737.5</v>
      </c>
      <c r="O50" s="38"/>
    </row>
    <row r="51" spans="1:15" x14ac:dyDescent="0.25">
      <c r="A51" s="33">
        <v>2026</v>
      </c>
      <c r="B51" s="51">
        <f>B21*'TOPE ANUAL'!$D$11</f>
        <v>0</v>
      </c>
      <c r="C51" s="51">
        <f>C21*'TOPE ANUAL'!$D$12</f>
        <v>0</v>
      </c>
      <c r="D51" s="51">
        <f>D21*'TOPE ANUAL'!$D$13</f>
        <v>0</v>
      </c>
      <c r="E51" s="51">
        <f>E21*'TOPE ANUAL'!$D$14</f>
        <v>0</v>
      </c>
      <c r="F51" s="51">
        <f>F21*'TOPE ANUAL'!$D$15</f>
        <v>0</v>
      </c>
      <c r="G51" s="51">
        <f>G21*'TOPE ANUAL'!$D$16</f>
        <v>0</v>
      </c>
      <c r="H51" s="51">
        <f>H21*'TOPE ANUAL'!$D$17</f>
        <v>0</v>
      </c>
      <c r="I51" s="51">
        <f>I21*'TOPE ANUAL'!$D$18</f>
        <v>0</v>
      </c>
      <c r="J51" s="51">
        <f>J21*'TOPE ANUAL'!$D$19</f>
        <v>0</v>
      </c>
      <c r="K51" s="51">
        <f>K21*'TOPE ANUAL'!$D$20</f>
        <v>0</v>
      </c>
      <c r="L51" s="51">
        <f>L21*'TOPE ANUAL'!$D$21</f>
        <v>0</v>
      </c>
      <c r="M51" s="51">
        <f>M21*'TOPE ANUAL'!$D$22</f>
        <v>0</v>
      </c>
      <c r="N51" s="51">
        <f t="shared" si="1"/>
        <v>0</v>
      </c>
      <c r="O51" s="38"/>
    </row>
    <row r="52" spans="1:15" x14ac:dyDescent="0.25">
      <c r="A52" s="33">
        <v>2027</v>
      </c>
      <c r="B52" s="51">
        <f>B22*'TOPE ANUAL'!$D$11</f>
        <v>0</v>
      </c>
      <c r="C52" s="51">
        <f>C22*'TOPE ANUAL'!$D$12</f>
        <v>0</v>
      </c>
      <c r="D52" s="51">
        <f>D22*'TOPE ANUAL'!$D$13</f>
        <v>0</v>
      </c>
      <c r="E52" s="51">
        <f>E22*'TOPE ANUAL'!$D$14</f>
        <v>0</v>
      </c>
      <c r="F52" s="51">
        <f>F22*'TOPE ANUAL'!$D$15</f>
        <v>0</v>
      </c>
      <c r="G52" s="51">
        <f>G22*'TOPE ANUAL'!$D$16</f>
        <v>0</v>
      </c>
      <c r="H52" s="51">
        <f>H22*'TOPE ANUAL'!$D$17</f>
        <v>0</v>
      </c>
      <c r="I52" s="51">
        <f>I22*'TOPE ANUAL'!$D$18</f>
        <v>0</v>
      </c>
      <c r="J52" s="51">
        <f>J22*'TOPE ANUAL'!$D$19</f>
        <v>0</v>
      </c>
      <c r="K52" s="51">
        <f>K22*'TOPE ANUAL'!$D$20</f>
        <v>0</v>
      </c>
      <c r="L52" s="51">
        <f>L22*'TOPE ANUAL'!$D$21</f>
        <v>0</v>
      </c>
      <c r="M52" s="51">
        <f>M22*'TOPE ANUAL'!$D$22</f>
        <v>0</v>
      </c>
      <c r="N52" s="51">
        <f t="shared" si="1"/>
        <v>0</v>
      </c>
      <c r="O52" s="38"/>
    </row>
    <row r="53" spans="1:15" x14ac:dyDescent="0.25">
      <c r="A53" s="33">
        <v>2028</v>
      </c>
      <c r="B53" s="51">
        <f>B23*'TOPE ANUAL'!$D$11</f>
        <v>0</v>
      </c>
      <c r="C53" s="51">
        <f>C23*'TOPE ANUAL'!$D$12</f>
        <v>0</v>
      </c>
      <c r="D53" s="51">
        <f>D23*'TOPE ANUAL'!$D$13</f>
        <v>0</v>
      </c>
      <c r="E53" s="51">
        <f>E23*'TOPE ANUAL'!$D$14</f>
        <v>0</v>
      </c>
      <c r="F53" s="51">
        <f>F23*'TOPE ANUAL'!$D$15</f>
        <v>0</v>
      </c>
      <c r="G53" s="51">
        <f>G23*'TOPE ANUAL'!$D$16</f>
        <v>0</v>
      </c>
      <c r="H53" s="51">
        <f>H23*'TOPE ANUAL'!$D$17</f>
        <v>0</v>
      </c>
      <c r="I53" s="51">
        <f>I23*'TOPE ANUAL'!$D$18</f>
        <v>0</v>
      </c>
      <c r="J53" s="51">
        <f>J23*'TOPE ANUAL'!$D$19</f>
        <v>0</v>
      </c>
      <c r="K53" s="51">
        <f>K23*'TOPE ANUAL'!$D$20</f>
        <v>0</v>
      </c>
      <c r="L53" s="51">
        <f>L23*'TOPE ANUAL'!$D$21</f>
        <v>0</v>
      </c>
      <c r="M53" s="51">
        <f>M23*'TOPE ANUAL'!$D$22</f>
        <v>0</v>
      </c>
      <c r="N53" s="51">
        <f t="shared" si="1"/>
        <v>0</v>
      </c>
      <c r="O53" s="38"/>
    </row>
    <row r="54" spans="1:15" x14ac:dyDescent="0.25">
      <c r="A54" s="33">
        <v>2029</v>
      </c>
      <c r="B54" s="51">
        <f>B24*'TOPE ANUAL'!$D$11</f>
        <v>0</v>
      </c>
      <c r="C54" s="51">
        <f>C24*'TOPE ANUAL'!$D$12</f>
        <v>0</v>
      </c>
      <c r="D54" s="51">
        <f>D24*'TOPE ANUAL'!$D$13</f>
        <v>0</v>
      </c>
      <c r="E54" s="51">
        <f>E24*'TOPE ANUAL'!$D$14</f>
        <v>0</v>
      </c>
      <c r="F54" s="51">
        <f>F24*'TOPE ANUAL'!$D$15</f>
        <v>0</v>
      </c>
      <c r="G54" s="51">
        <f>G24*'TOPE ANUAL'!$D$16</f>
        <v>0</v>
      </c>
      <c r="H54" s="51">
        <f>H24*'TOPE ANUAL'!$D$17</f>
        <v>0</v>
      </c>
      <c r="I54" s="51">
        <f>I24*'TOPE ANUAL'!$D$18</f>
        <v>0</v>
      </c>
      <c r="J54" s="51">
        <f>J24*'TOPE ANUAL'!$D$19</f>
        <v>0</v>
      </c>
      <c r="K54" s="51">
        <f>K24*'TOPE ANUAL'!$D$20</f>
        <v>0</v>
      </c>
      <c r="L54" s="51">
        <f>L24*'TOPE ANUAL'!$D$21</f>
        <v>0</v>
      </c>
      <c r="M54" s="51">
        <f>M24*'TOPE ANUAL'!$D$22</f>
        <v>0</v>
      </c>
      <c r="N54" s="51">
        <f t="shared" si="1"/>
        <v>0</v>
      </c>
      <c r="O54" s="38"/>
    </row>
    <row r="55" spans="1:15" x14ac:dyDescent="0.25">
      <c r="A55" s="33">
        <v>2030</v>
      </c>
      <c r="B55" s="51">
        <f>B25*'TOPE ANUAL'!$D$11</f>
        <v>0</v>
      </c>
      <c r="C55" s="51">
        <f>C25*'TOPE ANUAL'!$D$12</f>
        <v>0</v>
      </c>
      <c r="D55" s="51">
        <f>D25*'TOPE ANUAL'!$D$13</f>
        <v>0</v>
      </c>
      <c r="E55" s="51">
        <f>E25*'TOPE ANUAL'!$D$14</f>
        <v>0</v>
      </c>
      <c r="F55" s="51">
        <f>F25*'TOPE ANUAL'!$D$15</f>
        <v>0</v>
      </c>
      <c r="G55" s="51">
        <f>G25*'TOPE ANUAL'!$D$16</f>
        <v>0</v>
      </c>
      <c r="H55" s="51">
        <f>H25*'TOPE ANUAL'!$D$17</f>
        <v>0</v>
      </c>
      <c r="I55" s="51">
        <f>I25*'TOPE ANUAL'!$D$18</f>
        <v>0</v>
      </c>
      <c r="J55" s="51">
        <f>J25*'TOPE ANUAL'!$D$19</f>
        <v>0</v>
      </c>
      <c r="K55" s="51">
        <f>K25*'TOPE ANUAL'!$D$20</f>
        <v>0</v>
      </c>
      <c r="L55" s="51">
        <f>L25*'TOPE ANUAL'!$D$21</f>
        <v>0</v>
      </c>
      <c r="M55" s="51">
        <f>M25*'TOPE ANUAL'!$D$22</f>
        <v>0</v>
      </c>
      <c r="N55" s="51">
        <f t="shared" si="1"/>
        <v>0</v>
      </c>
      <c r="O55" s="38"/>
    </row>
    <row r="56" spans="1:15" x14ac:dyDescent="0.25">
      <c r="A56" s="33">
        <v>2031</v>
      </c>
      <c r="B56" s="51">
        <f>B26*'TOPE ANUAL'!$D$11</f>
        <v>0</v>
      </c>
      <c r="C56" s="51">
        <f>C26*'TOPE ANUAL'!$D$12</f>
        <v>0</v>
      </c>
      <c r="D56" s="51">
        <f>D26*'TOPE ANUAL'!$D$13</f>
        <v>0</v>
      </c>
      <c r="E56" s="51">
        <f>E26*'TOPE ANUAL'!$D$14</f>
        <v>0</v>
      </c>
      <c r="F56" s="51">
        <f>F26*'TOPE ANUAL'!$D$15</f>
        <v>0</v>
      </c>
      <c r="G56" s="51">
        <f>G26*'TOPE ANUAL'!$D$16</f>
        <v>0</v>
      </c>
      <c r="H56" s="51">
        <f>H26*'TOPE ANUAL'!$D$17</f>
        <v>0</v>
      </c>
      <c r="I56" s="51">
        <f>I26*'TOPE ANUAL'!$D$18</f>
        <v>0</v>
      </c>
      <c r="J56" s="51">
        <f>J26*'TOPE ANUAL'!$D$19</f>
        <v>0</v>
      </c>
      <c r="K56" s="51">
        <f>K26*'TOPE ANUAL'!$D$20</f>
        <v>0</v>
      </c>
      <c r="L56" s="51">
        <f>L26*'TOPE ANUAL'!$D$21</f>
        <v>0</v>
      </c>
      <c r="M56" s="51">
        <f>M26*'TOPE ANUAL'!$D$22</f>
        <v>0</v>
      </c>
      <c r="N56" s="51">
        <f t="shared" si="1"/>
        <v>0</v>
      </c>
      <c r="O56" s="38"/>
    </row>
    <row r="57" spans="1:15" x14ac:dyDescent="0.25">
      <c r="A57" s="33">
        <v>2032</v>
      </c>
      <c r="B57" s="51">
        <f>B27*'TOPE ANUAL'!$D$11</f>
        <v>0</v>
      </c>
      <c r="C57" s="51">
        <f>C27*'TOPE ANUAL'!$D$12</f>
        <v>0</v>
      </c>
      <c r="D57" s="51">
        <f>D27*'TOPE ANUAL'!$D$13</f>
        <v>0</v>
      </c>
      <c r="E57" s="51">
        <f>E27*'TOPE ANUAL'!$D$14</f>
        <v>0</v>
      </c>
      <c r="F57" s="51">
        <f>F27*'TOPE ANUAL'!$D$15</f>
        <v>0</v>
      </c>
      <c r="G57" s="51">
        <f>G27*'TOPE ANUAL'!$D$16</f>
        <v>0</v>
      </c>
      <c r="H57" s="51">
        <f>H27*'TOPE ANUAL'!$D$17</f>
        <v>0</v>
      </c>
      <c r="I57" s="51">
        <f>I27*'TOPE ANUAL'!$D$18</f>
        <v>0</v>
      </c>
      <c r="J57" s="51">
        <f>J27*'TOPE ANUAL'!$D$19</f>
        <v>0</v>
      </c>
      <c r="K57" s="51">
        <f>K27*'TOPE ANUAL'!$D$20</f>
        <v>0</v>
      </c>
      <c r="L57" s="51">
        <f>L27*'TOPE ANUAL'!$D$21</f>
        <v>0</v>
      </c>
      <c r="M57" s="51">
        <f>M27*'TOPE ANUAL'!$D$22</f>
        <v>0</v>
      </c>
      <c r="N57" s="51">
        <f t="shared" si="1"/>
        <v>0</v>
      </c>
      <c r="O57" s="38"/>
    </row>
    <row r="58" spans="1:15" x14ac:dyDescent="0.25">
      <c r="A58" s="33">
        <v>2033</v>
      </c>
      <c r="B58" s="51">
        <f>B28*'TOPE ANUAL'!$D$11</f>
        <v>0</v>
      </c>
      <c r="C58" s="51">
        <f>C28*'TOPE ANUAL'!$D$12</f>
        <v>0</v>
      </c>
      <c r="D58" s="51">
        <f>D28*'TOPE ANUAL'!$D$13</f>
        <v>0</v>
      </c>
      <c r="E58" s="51">
        <f>E28*'TOPE ANUAL'!$D$14</f>
        <v>0</v>
      </c>
      <c r="F58" s="51">
        <f>F28*'TOPE ANUAL'!$D$15</f>
        <v>0</v>
      </c>
      <c r="G58" s="51">
        <f>G28*'TOPE ANUAL'!$D$16</f>
        <v>0</v>
      </c>
      <c r="H58" s="51">
        <f>H28*'TOPE ANUAL'!$D$17</f>
        <v>0</v>
      </c>
      <c r="I58" s="51">
        <f>I28*'TOPE ANUAL'!$D$18</f>
        <v>0</v>
      </c>
      <c r="J58" s="51">
        <f>J28*'TOPE ANUAL'!$D$19</f>
        <v>0</v>
      </c>
      <c r="K58" s="51">
        <f>K28*'TOPE ANUAL'!$D$20</f>
        <v>0</v>
      </c>
      <c r="L58" s="51">
        <f>L28*'TOPE ANUAL'!$D$21</f>
        <v>0</v>
      </c>
      <c r="M58" s="51">
        <f>M28*'TOPE ANUAL'!$D$22</f>
        <v>0</v>
      </c>
      <c r="N58" s="51">
        <f t="shared" si="1"/>
        <v>0</v>
      </c>
      <c r="O58" s="38"/>
    </row>
    <row r="59" spans="1:15" x14ac:dyDescent="0.25">
      <c r="A59" s="33">
        <v>2034</v>
      </c>
      <c r="B59" s="51">
        <f>B29*'TOPE ANUAL'!$D$11</f>
        <v>0</v>
      </c>
      <c r="C59" s="51">
        <f>C29*'TOPE ANUAL'!$D$12</f>
        <v>0</v>
      </c>
      <c r="D59" s="51">
        <f>D29*'TOPE ANUAL'!$D$13</f>
        <v>0</v>
      </c>
      <c r="E59" s="51">
        <f>E29*'TOPE ANUAL'!$D$14</f>
        <v>0</v>
      </c>
      <c r="F59" s="51">
        <f>F29*'TOPE ANUAL'!$D$15</f>
        <v>0</v>
      </c>
      <c r="G59" s="51">
        <f>G29*'TOPE ANUAL'!$D$16</f>
        <v>0</v>
      </c>
      <c r="H59" s="51">
        <f>H29*'TOPE ANUAL'!$D$17</f>
        <v>0</v>
      </c>
      <c r="I59" s="51">
        <f>I29*'TOPE ANUAL'!$D$18</f>
        <v>0</v>
      </c>
      <c r="J59" s="51">
        <f>J29*'TOPE ANUAL'!$D$19</f>
        <v>0</v>
      </c>
      <c r="K59" s="51">
        <f>K29*'TOPE ANUAL'!$D$20</f>
        <v>0</v>
      </c>
      <c r="L59" s="51">
        <f>L29*'TOPE ANUAL'!$D$21</f>
        <v>0</v>
      </c>
      <c r="M59" s="51">
        <f>M29*'TOPE ANUAL'!$D$22</f>
        <v>0</v>
      </c>
      <c r="N59" s="51">
        <f t="shared" si="1"/>
        <v>0</v>
      </c>
      <c r="O59" s="38"/>
    </row>
    <row r="60" spans="1:15" x14ac:dyDescent="0.25">
      <c r="A60" s="33">
        <v>2035</v>
      </c>
      <c r="B60" s="51">
        <f>B30*'TOPE ANUAL'!$D$11</f>
        <v>0</v>
      </c>
      <c r="C60" s="51">
        <f>C30*'TOPE ANUAL'!$D$12</f>
        <v>0</v>
      </c>
      <c r="D60" s="51">
        <f>D30*'TOPE ANUAL'!$D$13</f>
        <v>0</v>
      </c>
      <c r="E60" s="51">
        <f>E30*'TOPE ANUAL'!$D$14</f>
        <v>0</v>
      </c>
      <c r="F60" s="51">
        <f>F30*'TOPE ANUAL'!$D$15</f>
        <v>0</v>
      </c>
      <c r="G60" s="51">
        <f>G30*'TOPE ANUAL'!$D$16</f>
        <v>0</v>
      </c>
      <c r="H60" s="51">
        <f>H30*'TOPE ANUAL'!$D$17</f>
        <v>0</v>
      </c>
      <c r="I60" s="51">
        <f>I30*'TOPE ANUAL'!$D$18</f>
        <v>0</v>
      </c>
      <c r="J60" s="51">
        <f>J30*'TOPE ANUAL'!$D$19</f>
        <v>0</v>
      </c>
      <c r="K60" s="51">
        <f>K30*'TOPE ANUAL'!$D$20</f>
        <v>0</v>
      </c>
      <c r="L60" s="51">
        <f>L30*'TOPE ANUAL'!$D$21</f>
        <v>0</v>
      </c>
      <c r="M60" s="51">
        <f>M30*'TOPE ANUAL'!$D$22</f>
        <v>0</v>
      </c>
      <c r="N60" s="51">
        <f t="shared" si="1"/>
        <v>0</v>
      </c>
      <c r="O60" s="38"/>
    </row>
    <row r="61" spans="1:15" x14ac:dyDescent="0.25">
      <c r="A61" s="33">
        <v>2036</v>
      </c>
      <c r="B61" s="51">
        <f>B31*'TOPE ANUAL'!$D$11</f>
        <v>0</v>
      </c>
      <c r="C61" s="51">
        <f>C31*'TOPE ANUAL'!$D$12</f>
        <v>0</v>
      </c>
      <c r="D61" s="51">
        <f>D31*'TOPE ANUAL'!$D$13</f>
        <v>0</v>
      </c>
      <c r="E61" s="51">
        <f>E31*'TOPE ANUAL'!$D$14</f>
        <v>0</v>
      </c>
      <c r="F61" s="51">
        <f>F31*'TOPE ANUAL'!$D$15</f>
        <v>0</v>
      </c>
      <c r="G61" s="51">
        <f>G31*'TOPE ANUAL'!$D$16</f>
        <v>0</v>
      </c>
      <c r="H61" s="51">
        <f>H31*'TOPE ANUAL'!$D$17</f>
        <v>0</v>
      </c>
      <c r="I61" s="51">
        <f>I31*'TOPE ANUAL'!$D$18</f>
        <v>0</v>
      </c>
      <c r="J61" s="51">
        <f>J31*'TOPE ANUAL'!$D$19</f>
        <v>0</v>
      </c>
      <c r="K61" s="51">
        <f>K31*'TOPE ANUAL'!$D$20</f>
        <v>0</v>
      </c>
      <c r="L61" s="51">
        <f>L31*'TOPE ANUAL'!$D$21</f>
        <v>0</v>
      </c>
      <c r="M61" s="51">
        <f>M31*'TOPE ANUAL'!$D$22</f>
        <v>0</v>
      </c>
      <c r="N61" s="51">
        <f t="shared" si="1"/>
        <v>0</v>
      </c>
      <c r="O61" s="38"/>
    </row>
    <row r="62" spans="1:15" x14ac:dyDescent="0.25">
      <c r="A62" s="38"/>
      <c r="B62" s="38"/>
      <c r="C62" s="38"/>
      <c r="D62" s="38"/>
      <c r="E62" s="38"/>
      <c r="F62" s="38"/>
      <c r="G62" s="38"/>
      <c r="H62" s="38"/>
      <c r="I62" s="38"/>
      <c r="J62" s="38"/>
      <c r="K62" s="38"/>
      <c r="L62" s="38"/>
      <c r="M62" s="38"/>
      <c r="N62" s="38"/>
      <c r="O62" s="38"/>
    </row>
    <row r="63" spans="1:15" x14ac:dyDescent="0.25">
      <c r="A63" s="38"/>
      <c r="B63" s="52"/>
      <c r="C63" s="53"/>
      <c r="D63" s="54" t="s">
        <v>55</v>
      </c>
      <c r="E63" s="38"/>
      <c r="F63" s="38"/>
      <c r="G63" s="38"/>
      <c r="H63" s="38"/>
      <c r="I63" s="38"/>
      <c r="J63" s="38"/>
      <c r="K63" s="38"/>
      <c r="L63" s="38"/>
      <c r="M63" s="38"/>
      <c r="N63" s="38"/>
      <c r="O63" s="38"/>
    </row>
    <row r="64" spans="1:15" x14ac:dyDescent="0.25">
      <c r="A64" s="55" t="s">
        <v>53</v>
      </c>
      <c r="B64" s="55" t="s">
        <v>51</v>
      </c>
      <c r="C64" s="55" t="s">
        <v>35</v>
      </c>
      <c r="D64" s="55" t="s">
        <v>36</v>
      </c>
      <c r="E64" s="55" t="s">
        <v>37</v>
      </c>
      <c r="F64" s="55" t="s">
        <v>38</v>
      </c>
      <c r="G64" s="55" t="s">
        <v>39</v>
      </c>
      <c r="H64" s="55" t="s">
        <v>3</v>
      </c>
      <c r="I64" s="55" t="s">
        <v>34</v>
      </c>
      <c r="J64" s="55" t="s">
        <v>52</v>
      </c>
      <c r="K64" s="55" t="s">
        <v>45</v>
      </c>
      <c r="L64" s="55" t="s">
        <v>46</v>
      </c>
      <c r="M64" s="55" t="s">
        <v>47</v>
      </c>
      <c r="N64" s="55" t="s">
        <v>44</v>
      </c>
      <c r="O64" s="38"/>
    </row>
    <row r="65" spans="1:18" x14ac:dyDescent="0.25">
      <c r="A65" s="33">
        <f>IF(Hoja2!A45='TOPE ANUAL'!E6,Hoja2!B45,IF(Hoja2!A46='TOPE ANUAL'!E6,Hoja2!B46,IF(Hoja2!A47='TOPE ANUAL'!E6,Hoja2!B47,IF(Hoja2!A48='TOPE ANUAL'!E6,Hoja2!B48,IF(Hoja2!A49='TOPE ANUAL'!E6,Hoja2!B49,IF(Hoja2!A50='TOPE ANUAL'!E6,Hoja2!B50,IF(Hoja2!A51='TOPE ANUAL'!E6,Hoja2!B51,IF(Hoja2!A52='TOPE ANUAL'!E6,Hoja2!B52,IF(Hoja2!A53='TOPE ANUAL'!E6,Hoja2!B53,IF(Hoja2!A54='TOPE ANUAL'!E6,Hoja2!B54,IF(Hoja2!A55='TOPE ANUAL'!E6,Hoja2!B55,IF(Hoja2!A56='TOPE ANUAL'!E6,Hoja2!B56,IF(Hoja2!A57='TOPE ANUAL'!E6,Hoja2!B57,IF(Hoja2!A58='TOPE ANUAL'!E6,Hoja2!B58,IF(Hoja2!A59='TOPE ANUAL'!E6,Hoja2!B59,IF(Hoja2!A60='TOPE ANUAL'!E6,Hoja2!B60,IF(Hoja2!A61='TOPE ANUAL'!E6,Hoja2!B61,IF(Hoja2!A60='TOPE ANUAL'!E6,Hoja2!B60,IF(Hoja2!A61='TOPE ANUAL'!E6,Hoja2!B61,IF(Hoja2!A62='TOPE ANUAL'!E6,Hoja2!B62,IF(Hoja2!A63='TOPE ANUAL'!E6,Hoja2!B63,IF(Hoja2!A64='TOPE ANUAL'!E6,Hoja2!B64,IF(Hoja2!A65='TOPE ANUAL'!E6,Hoja2!B65,IF(Hoja2!A66='TOPE ANUAL'!E6,Hoja2!B66,IF(Hoja2!A67='TOPE ANUAL'!E6,Hoja2!B67,IF(Hoja2!A68='TOPE ANUAL'!E6,Hoja2!B68,IF(Hoja2!A69='TOPE ANUAL'!E6,Hoja2!B69,IF(Hoja2!A70='TOPE ANUAL'!E6,Hoja2!B70))))))))))))))))))))))))))))</f>
        <v>2025</v>
      </c>
      <c r="B65" s="56">
        <f>IF($A$65=2011,B36,IF($A$65=2012,B37,IF($A$65=2013,B38,IF($A$65=2014,B39,IF($A$65=2015,B40,IF($A$65=2016,B41,IF($A$65=2017,B42,IF($A$65=2018,B43,IF($A$65=2019,B44,IF($A$65=2020,B45,IF($A$65=2021,B46,IF($A$65=2022,B47,IF($A$65=2023,B48,IF($A$65=2024,B49,IF($A$65=2025,B50,IF($A$65=2026,B51,IF($A$65=2027,B52,IF($A$65=2028,B53,IF($A$65=2029,B54,IF($A$65=2030,B55,IF($A$65=2031,B56,IF($A$65=2032,B57,IF($A$65=2033,B58,IF($A$65=2034,B59,IF($A$65=2035,B60,IF($A$65=2036,B61))))))))))))))))))))))))))</f>
        <v>5921.25</v>
      </c>
      <c r="C65" s="56">
        <f t="shared" ref="C65:M65" si="2">IF($A$65=2011,C36,IF($A$65=2012,C37,IF($A$65=2013,C38,IF($A$65=2014,C39,IF($A$65=2015,C40,IF($A$65=2016,C41,IF($A$65=2017,C42,IF($A$65=2018,C43,IF($A$65=2019,C44,IF($A$65=2020,C45,IF($A$65=2021,C46,IF($A$65=2022,C47,IF($A$65=2023,C48,IF($A$65=2024,C49,IF($A$65=2025,C50,IF($A$65=2026,C51,IF($A$65=2027,C52,IF($A$65=2028,C53,IF($A$65=2029,C54,IF($A$65=2030,C55,IF($A$65=2031,C56,IF($A$65=2032,C57,IF($A$65=2033,C58,IF($A$65=2034,C59,IF($A$65=2035,C60,IF($A$65=2036,C61))))))))))))))))))))))))))</f>
        <v>5921.25</v>
      </c>
      <c r="D65" s="56">
        <f t="shared" si="2"/>
        <v>5921.25</v>
      </c>
      <c r="E65" s="56">
        <f t="shared" si="2"/>
        <v>5921.25</v>
      </c>
      <c r="F65" s="56">
        <f t="shared" si="2"/>
        <v>5921.25</v>
      </c>
      <c r="G65" s="56">
        <f t="shared" si="2"/>
        <v>5921.25</v>
      </c>
      <c r="H65" s="56">
        <f t="shared" si="2"/>
        <v>6035</v>
      </c>
      <c r="I65" s="56">
        <f t="shared" si="2"/>
        <v>6035</v>
      </c>
      <c r="J65" s="56">
        <f t="shared" si="2"/>
        <v>6035</v>
      </c>
      <c r="K65" s="56">
        <f t="shared" si="2"/>
        <v>6035</v>
      </c>
      <c r="L65" s="56">
        <f t="shared" si="2"/>
        <v>6035</v>
      </c>
      <c r="M65" s="56">
        <f t="shared" si="2"/>
        <v>6035</v>
      </c>
      <c r="N65" s="56">
        <f>IF($A$65=2011,N36,IF($A$65=2012,37:37,IF($A$65=2013,N38,IF($A$65=2014,N39,IF($A$65=2015,N40,IF($A$65=2016,N41,IF($A$65=2017,N42,IF($A$65=2018,N43,IF($A$65=2019,N44,IF($A$65=2020,N45,IF($A$65=2021,N46,IF($A$65=2022,N47,IF($A$65=2023,N48,IF($A$65=2024,N49,IF($A$65=2025,N50,IF($A$65=2026,N51,IF($A$65=2027,N52,IF($A$65=2028,N53,IF($A$65=2029,N54,IF($A$65=2030,N55,IF($A$65=2031,N56,IF($A$65=2032,N57,IF($A$65=2033,N58,IF($A$65=2034,N59,IF($A$65=2035,N60,IF($A$65=2036,N61))))))))))))))))))))))))))</f>
        <v>71737.5</v>
      </c>
      <c r="O65" s="38"/>
      <c r="P65" s="38"/>
      <c r="Q65" s="38"/>
      <c r="R65" s="38"/>
    </row>
    <row r="66" spans="1:18" x14ac:dyDescent="0.25">
      <c r="A66" s="38"/>
      <c r="B66" s="52"/>
      <c r="C66" s="38"/>
      <c r="D66" s="52"/>
      <c r="E66" s="38"/>
      <c r="F66" s="38"/>
      <c r="G66" s="38"/>
      <c r="H66" s="38"/>
      <c r="I66" s="38"/>
      <c r="J66" s="38"/>
      <c r="K66" s="38"/>
      <c r="L66" s="38"/>
      <c r="M66" s="38"/>
      <c r="N66" s="38"/>
      <c r="O66" s="38"/>
    </row>
    <row r="67" spans="1:18" x14ac:dyDescent="0.25">
      <c r="A67" s="38"/>
      <c r="B67" s="38"/>
      <c r="C67" s="57" t="s">
        <v>56</v>
      </c>
      <c r="D67" s="38"/>
      <c r="E67" s="38"/>
      <c r="F67" s="38"/>
      <c r="G67" s="38"/>
      <c r="H67" s="38"/>
      <c r="I67" s="38"/>
      <c r="J67" s="38"/>
      <c r="K67" s="38"/>
      <c r="L67" s="38"/>
      <c r="M67" s="38"/>
      <c r="N67" s="38"/>
      <c r="O67" s="38"/>
    </row>
    <row r="68" spans="1:18" x14ac:dyDescent="0.25">
      <c r="A68" s="55" t="s">
        <v>53</v>
      </c>
      <c r="B68" s="55" t="s">
        <v>2</v>
      </c>
      <c r="C68" s="55" t="s">
        <v>35</v>
      </c>
      <c r="D68" s="55" t="s">
        <v>57</v>
      </c>
      <c r="E68" s="55" t="s">
        <v>37</v>
      </c>
      <c r="F68" s="55" t="s">
        <v>58</v>
      </c>
      <c r="G68" s="55" t="s">
        <v>39</v>
      </c>
      <c r="H68" s="55" t="s">
        <v>59</v>
      </c>
      <c r="I68" s="55" t="s">
        <v>34</v>
      </c>
      <c r="J68" s="55" t="s">
        <v>60</v>
      </c>
      <c r="K68" s="55" t="s">
        <v>61</v>
      </c>
      <c r="L68" s="55" t="s">
        <v>62</v>
      </c>
      <c r="M68" s="55" t="s">
        <v>63</v>
      </c>
      <c r="N68" s="55" t="s">
        <v>0</v>
      </c>
      <c r="O68" s="38"/>
    </row>
    <row r="69" spans="1:18" x14ac:dyDescent="0.25">
      <c r="A69" s="33">
        <f>IF(Hoja2!A45='TOPE ANUAL'!E6,Hoja2!B45,IF(Hoja2!A46='TOPE ANUAL'!E6,Hoja2!B46,IF(Hoja2!A47='TOPE ANUAL'!E6,Hoja2!B47,IF(Hoja2!A48='TOPE ANUAL'!E6,Hoja2!B48,IF(Hoja2!A49='TOPE ANUAL'!E6,Hoja2!B49,IF(Hoja2!A50='TOPE ANUAL'!E6,Hoja2!B50,IF(Hoja2!A51='TOPE ANUAL'!E6,Hoja2!B51,IF(Hoja2!A52='TOPE ANUAL'!E6,Hoja2!B52,IF(Hoja2!A53='TOPE ANUAL'!E6,Hoja2!B53,IF(Hoja2!A54='TOPE ANUAL'!E6,Hoja2!B54,IF(Hoja2!A55='TOPE ANUAL'!E6,Hoja2!B55,IF(Hoja2!A56='TOPE ANUAL'!E6,Hoja2!B56,IF(Hoja2!A57='TOPE ANUAL'!E6,Hoja2!B57,IF(Hoja2!A58='TOPE ANUAL'!E6,Hoja2!B58,IF(Hoja2!A59='TOPE ANUAL'!E6,Hoja2!B59,IF(Hoja2!A60='TOPE ANUAL'!E6,Hoja2!B60,IF(Hoja2!A61='TOPE ANUAL'!E6,Hoja2!B61,IF(Hoja2!A62='TOPE ANUAL'!E6,Hoja2!B62,IF(Hoja2!A63='TOPE ANUAL'!E6,Hoja2!B63,IF(Hoja2!A64='TOPE ANUAL'!E6,Hoja2!B64,IF(Hoja2!A65='TOPE ANUAL'!E6,Hoja2!B65,IF(Hoja2!A66='TOPE ANUAL'!E6,Hoja2!B66,IF(Hoja2!A67='TOPE ANUAL'!E6,Hoja2!B67,IF(Hoja2!A68='TOPE ANUAL'!E6,Hoja2!B68,IF(Hoja2!A69='TOPE ANUAL'!E6,Hoja2!B69,IF(Hoja2!A70='TOPE ANUAL'!E6,Hoja2!B70))))))))))))))))))))))))))</f>
        <v>2025</v>
      </c>
      <c r="B69" s="56">
        <f>IF($A$69=2011,B36,IF($A$69=2012,B37,IF($A$69=2013,B38,IF($A$69=2014,B39,IF($A$69=2015,B40,IF($A$69=2016,B41,IF($A$69=2017,B42,IF($A$69=2018,B43,IF($A$69=2019,B44,IF($A$69=2020,B45,IF($A$69=2021,B46,IF($A$69=2022,B47,IF($A$69=2023,B48,IF($A$69=2024,B49,IF($A$69=2025,B50,IF($A$69=2026,B51,IF($A$69=2027,B52,IF($A$69=2028,B53,IF($A$69=2029,B54,IF($A$65=2030,B55,IF($A$69=2031,B56,IF($A$69=2032,B57,IF($A$69=2033,B58,IF($A$69=2034,B59,IF($A$69=2035,B60,IF($A$69=2036,B61))))))))))))))))))))))))))</f>
        <v>5921.25</v>
      </c>
      <c r="C69" s="56">
        <f t="shared" ref="C69:M69" si="3">IF($A$69=2011,C36,IF($A$69=2012,C37,IF($A$69=2013,C38,IF($A$69=2014,C39,IF($A$69=2015,C40,IF($A$69=2016,C41,IF($A$69=2017,C42,IF($A$69=2018,C43,IF($A$69=2019,C44,IF($A$69=2020,C45,IF($A$69=2021,C46,IF($A$69=2022,C47,IF($A$69=2023,C48,IF($A$69=2024,C49,IF($A$69=2025,C50,IF($A$69=2026,C51,IF($A$69=2027,C52,IF($A$69=2028,C53,IF($A$69=2029,C54,IF($A$65=2030,C55,IF($A$69=2031,C56,IF($A$69=2032,C57,IF($A$69=2033,C58,IF($A$69=2034,C59,IF($A$69=2035,C60,IF($A$69=2036,C61))))))))))))))))))))))))))</f>
        <v>5921.25</v>
      </c>
      <c r="D69" s="56">
        <f t="shared" si="3"/>
        <v>5921.25</v>
      </c>
      <c r="E69" s="56">
        <f t="shared" si="3"/>
        <v>5921.25</v>
      </c>
      <c r="F69" s="56">
        <f t="shared" si="3"/>
        <v>5921.25</v>
      </c>
      <c r="G69" s="56">
        <f t="shared" si="3"/>
        <v>5921.25</v>
      </c>
      <c r="H69" s="56">
        <f t="shared" si="3"/>
        <v>6035</v>
      </c>
      <c r="I69" s="56">
        <f t="shared" si="3"/>
        <v>6035</v>
      </c>
      <c r="J69" s="56">
        <f t="shared" si="3"/>
        <v>6035</v>
      </c>
      <c r="K69" s="56">
        <f t="shared" si="3"/>
        <v>6035</v>
      </c>
      <c r="L69" s="56">
        <f t="shared" si="3"/>
        <v>6035</v>
      </c>
      <c r="M69" s="56">
        <f t="shared" si="3"/>
        <v>6035</v>
      </c>
      <c r="N69" s="56">
        <f>IF($A$69=2011,N36,IF($A$69=2012,N37,IF($A$69=2013,N38,IF($A$69=2014,N39,IF($A$69=2015,N40,IF($A$69=2016,N41,IF($A$69=2017,N42,IF($A$69=2018,N43,IF($A$69=2019,N44,IF($A$69=2020,N45,IF($A$69=2021,N46,IF($A$69=2022,N47,IF($A$69=2023,N48,IF($A$69=2024,N49,IF($A$69=2025,N50,IF($A$69=2026,N51,IF($A$69=2027,N52,IF($A$69=2028,N53,IF($A$69=2029,N54,IF($A$65=2030,N55,IF($A$69=2031,N56,IF($A$69=2032,N57,IF($A$69=2033,N58,IF($A$69=2034,N59,IF($A$69=2035,N60,IF($A$69=2036,N61))))))))))))))))))))))))))</f>
        <v>71737.5</v>
      </c>
      <c r="O69" s="38"/>
    </row>
    <row r="70" spans="1:18" x14ac:dyDescent="0.25">
      <c r="A70" s="38"/>
      <c r="B70" s="52"/>
      <c r="C70" s="38"/>
      <c r="D70" s="52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</row>
    <row r="71" spans="1:18" x14ac:dyDescent="0.25">
      <c r="A71" s="38"/>
      <c r="B71" s="52"/>
      <c r="C71" s="38"/>
      <c r="D71" s="52"/>
      <c r="E71" s="38"/>
      <c r="F71" s="38"/>
      <c r="G71" s="38"/>
      <c r="H71" s="38"/>
      <c r="I71" s="38"/>
      <c r="J71" s="38"/>
      <c r="K71" s="38"/>
      <c r="L71" s="38"/>
      <c r="M71" s="38"/>
      <c r="N71" s="38"/>
      <c r="O71" s="38"/>
    </row>
    <row r="72" spans="1:18" x14ac:dyDescent="0.25">
      <c r="K72" s="38"/>
      <c r="L72" s="38"/>
      <c r="M72" s="38"/>
      <c r="N72" s="38"/>
      <c r="O72" s="38"/>
    </row>
    <row r="73" spans="1:18" x14ac:dyDescent="0.25">
      <c r="K73" s="38"/>
      <c r="L73" s="38"/>
      <c r="M73" s="38"/>
      <c r="N73" s="38"/>
      <c r="O73" s="38"/>
    </row>
    <row r="74" spans="1:18" x14ac:dyDescent="0.25">
      <c r="K74" s="38"/>
      <c r="L74" s="38"/>
      <c r="M74" s="38"/>
      <c r="N74" s="38"/>
      <c r="O74" s="38"/>
    </row>
    <row r="75" spans="1:18" x14ac:dyDescent="0.25">
      <c r="K75" s="38"/>
      <c r="L75" s="38"/>
      <c r="M75" s="38"/>
      <c r="N75" s="38"/>
      <c r="O75" s="38"/>
    </row>
    <row r="76" spans="1:18" x14ac:dyDescent="0.25">
      <c r="K76" s="38"/>
      <c r="L76" s="38"/>
      <c r="M76" s="38"/>
      <c r="N76" s="38"/>
      <c r="O76" s="38"/>
    </row>
    <row r="77" spans="1:18" x14ac:dyDescent="0.25">
      <c r="K77" s="38"/>
      <c r="L77" s="38"/>
      <c r="M77" s="38"/>
      <c r="N77" s="38"/>
      <c r="O77" s="38"/>
    </row>
    <row r="78" spans="1:18" x14ac:dyDescent="0.25">
      <c r="K78" s="38"/>
      <c r="L78" s="38"/>
      <c r="M78" s="38"/>
      <c r="N78" s="38"/>
      <c r="O78" s="38"/>
    </row>
    <row r="79" spans="1:18" x14ac:dyDescent="0.25">
      <c r="K79" s="38"/>
      <c r="L79" s="38"/>
      <c r="M79" s="38"/>
      <c r="N79" s="38"/>
      <c r="O79" s="38"/>
    </row>
    <row r="80" spans="1:18" x14ac:dyDescent="0.25">
      <c r="K80" s="38"/>
      <c r="L80" s="38"/>
      <c r="M80" s="38"/>
      <c r="N80" s="38"/>
      <c r="O80" s="38"/>
    </row>
    <row r="81" spans="1:15" x14ac:dyDescent="0.25">
      <c r="K81" s="38"/>
      <c r="L81" s="38"/>
      <c r="M81" s="38"/>
      <c r="N81" s="38"/>
      <c r="O81" s="38"/>
    </row>
    <row r="82" spans="1:15" x14ac:dyDescent="0.25">
      <c r="A82" s="38"/>
      <c r="B82" s="86" t="s">
        <v>64</v>
      </c>
      <c r="C82" s="68">
        <f xml:space="preserve"> ROUND(Hoja3!B65,2)</f>
        <v>5921.25</v>
      </c>
      <c r="D82" s="52"/>
      <c r="E82" s="38"/>
      <c r="F82" s="38"/>
      <c r="G82" s="38"/>
      <c r="H82" s="38"/>
      <c r="I82" s="38"/>
      <c r="J82" s="38"/>
      <c r="K82" s="38"/>
      <c r="L82" s="38"/>
      <c r="M82" s="38"/>
      <c r="N82" s="38"/>
      <c r="O82" s="38"/>
    </row>
    <row r="83" spans="1:15" x14ac:dyDescent="0.25">
      <c r="A83" s="38"/>
      <c r="B83" s="87"/>
      <c r="C83" s="68">
        <f xml:space="preserve"> ROUND(Hoja3!C65,2)</f>
        <v>5921.25</v>
      </c>
      <c r="D83" s="52"/>
      <c r="E83" s="38"/>
      <c r="F83" s="38"/>
      <c r="G83" s="38"/>
      <c r="H83" s="38"/>
      <c r="I83" s="38"/>
      <c r="J83" s="38"/>
      <c r="K83" s="38"/>
      <c r="L83" s="38"/>
      <c r="M83" s="38"/>
      <c r="N83" s="38"/>
      <c r="O83" s="38"/>
    </row>
    <row r="84" spans="1:15" x14ac:dyDescent="0.25">
      <c r="A84" s="38"/>
      <c r="B84" s="87"/>
      <c r="C84" s="68">
        <f xml:space="preserve"> ROUND(Hoja3!D65,2)</f>
        <v>5921.25</v>
      </c>
      <c r="D84" s="52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</row>
    <row r="85" spans="1:15" x14ac:dyDescent="0.25">
      <c r="A85" s="38"/>
      <c r="B85" s="87"/>
      <c r="C85" s="68">
        <f xml:space="preserve"> ROUND(Hoja3!E65,2)</f>
        <v>5921.25</v>
      </c>
      <c r="D85" s="52"/>
      <c r="E85" s="38"/>
      <c r="F85" s="38"/>
      <c r="G85" s="38"/>
      <c r="H85" s="38"/>
      <c r="I85" s="38"/>
      <c r="J85" s="38"/>
      <c r="K85" s="38"/>
      <c r="L85" s="38"/>
      <c r="M85" s="38"/>
      <c r="N85" s="38"/>
      <c r="O85" s="38"/>
    </row>
    <row r="86" spans="1:15" x14ac:dyDescent="0.25">
      <c r="A86" s="38"/>
      <c r="B86" s="87"/>
      <c r="C86" s="68">
        <f xml:space="preserve"> ROUND(Hoja3!F65,2)</f>
        <v>5921.25</v>
      </c>
      <c r="D86" s="52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</row>
    <row r="87" spans="1:15" x14ac:dyDescent="0.25">
      <c r="A87" s="38"/>
      <c r="B87" s="87"/>
      <c r="C87" s="68">
        <f xml:space="preserve"> ROUND(Hoja3!G65,2)</f>
        <v>5921.25</v>
      </c>
      <c r="D87" s="38"/>
      <c r="E87" s="38"/>
      <c r="F87" s="38"/>
      <c r="G87" s="38"/>
      <c r="H87" s="38"/>
      <c r="I87" s="38"/>
      <c r="J87" s="38"/>
    </row>
    <row r="88" spans="1:15" x14ac:dyDescent="0.25">
      <c r="A88" s="38"/>
      <c r="B88" s="87"/>
      <c r="C88" s="68">
        <f xml:space="preserve"> ROUND(Hoja3!H65,2)</f>
        <v>6035</v>
      </c>
      <c r="D88" s="38"/>
      <c r="E88" s="38"/>
      <c r="F88" s="38"/>
      <c r="G88" s="38"/>
      <c r="H88" s="38"/>
      <c r="I88" s="38"/>
      <c r="J88" s="38"/>
    </row>
    <row r="89" spans="1:15" x14ac:dyDescent="0.25">
      <c r="A89" s="38"/>
      <c r="B89" s="87"/>
      <c r="C89" s="68">
        <f xml:space="preserve"> ROUND(Hoja3!I65,2)</f>
        <v>6035</v>
      </c>
      <c r="D89" s="38"/>
      <c r="E89" s="38"/>
      <c r="F89" s="38"/>
      <c r="G89" s="38"/>
      <c r="H89" s="38"/>
      <c r="I89" s="38"/>
      <c r="J89" s="38"/>
    </row>
    <row r="90" spans="1:15" x14ac:dyDescent="0.25">
      <c r="A90" s="38"/>
      <c r="B90" s="87"/>
      <c r="C90" s="68">
        <f xml:space="preserve"> ROUND(Hoja3!J65,2)</f>
        <v>6035</v>
      </c>
      <c r="D90" s="38"/>
      <c r="E90" s="38"/>
      <c r="F90" s="38"/>
      <c r="G90" s="38"/>
      <c r="H90" s="38"/>
      <c r="I90" s="38"/>
      <c r="J90" s="38"/>
    </row>
    <row r="91" spans="1:15" x14ac:dyDescent="0.25">
      <c r="A91" s="38"/>
      <c r="B91" s="87"/>
      <c r="C91" s="68">
        <f xml:space="preserve"> ROUND(Hoja3!K65,2)</f>
        <v>6035</v>
      </c>
      <c r="D91" s="38"/>
      <c r="E91" s="38"/>
      <c r="F91" s="38"/>
      <c r="G91" s="38"/>
      <c r="H91" s="38"/>
      <c r="I91" s="38"/>
      <c r="J91" s="38"/>
    </row>
    <row r="92" spans="1:15" x14ac:dyDescent="0.25">
      <c r="A92" s="38"/>
      <c r="B92" s="87"/>
      <c r="C92" s="68">
        <f xml:space="preserve"> ROUND(Hoja3!L65,2)</f>
        <v>6035</v>
      </c>
      <c r="D92" s="38"/>
      <c r="E92" s="38"/>
      <c r="F92" s="38"/>
      <c r="G92" s="38"/>
      <c r="H92" s="38"/>
      <c r="I92" s="38"/>
      <c r="J92" s="38"/>
    </row>
    <row r="93" spans="1:15" x14ac:dyDescent="0.25">
      <c r="A93" s="38"/>
      <c r="B93" s="88"/>
      <c r="C93" s="68">
        <f xml:space="preserve"> ROUND(Hoja3!M65,2)</f>
        <v>6035</v>
      </c>
      <c r="D93" s="38"/>
      <c r="E93" s="38"/>
      <c r="F93" s="38"/>
      <c r="G93" s="38"/>
      <c r="H93" s="38"/>
      <c r="I93" s="38"/>
      <c r="J93" s="38"/>
    </row>
    <row r="94" spans="1:15" x14ac:dyDescent="0.25">
      <c r="A94" s="38"/>
      <c r="B94" s="38"/>
      <c r="C94" s="38"/>
      <c r="D94" s="38"/>
      <c r="E94" s="38"/>
      <c r="F94" s="38"/>
      <c r="G94" s="38"/>
      <c r="H94" s="38"/>
      <c r="I94" s="38"/>
      <c r="J94" s="38"/>
    </row>
    <row r="95" spans="1:15" x14ac:dyDescent="0.25">
      <c r="A95" s="38"/>
      <c r="B95" s="38"/>
      <c r="C95" s="58">
        <v>0</v>
      </c>
      <c r="D95" s="58"/>
      <c r="E95" s="38"/>
      <c r="F95" s="38"/>
      <c r="G95" s="38"/>
      <c r="H95" s="38"/>
      <c r="I95" s="38"/>
      <c r="J95" s="38"/>
    </row>
    <row r="96" spans="1:15" x14ac:dyDescent="0.25">
      <c r="A96" s="38"/>
      <c r="B96" s="38"/>
      <c r="C96" s="58">
        <v>0.5</v>
      </c>
      <c r="D96" s="58">
        <v>1</v>
      </c>
      <c r="E96" s="38"/>
      <c r="F96" s="38"/>
      <c r="G96" s="38"/>
      <c r="H96" s="38"/>
      <c r="I96" s="38"/>
      <c r="J96" s="38"/>
    </row>
    <row r="97" spans="1:12" x14ac:dyDescent="0.25">
      <c r="A97" s="38"/>
      <c r="B97" s="38"/>
      <c r="C97" s="58">
        <v>1.5</v>
      </c>
      <c r="D97" s="58">
        <v>2</v>
      </c>
      <c r="E97" s="38"/>
      <c r="F97" s="38"/>
      <c r="G97" s="38"/>
      <c r="I97" s="89" t="s">
        <v>65</v>
      </c>
      <c r="J97" s="89"/>
      <c r="K97" s="89"/>
      <c r="L97" s="89"/>
    </row>
    <row r="98" spans="1:12" x14ac:dyDescent="0.25">
      <c r="A98" s="38"/>
      <c r="B98" s="38"/>
      <c r="C98" s="58">
        <v>2.5</v>
      </c>
      <c r="D98" s="58">
        <v>3</v>
      </c>
      <c r="E98" s="38"/>
      <c r="F98" s="38"/>
      <c r="G98" s="38"/>
      <c r="H98" s="70"/>
      <c r="I98" s="71">
        <f>IF(AND('TOPE ANUAL'!D11&lt;&gt;Hoja3!$C$95,'TOPE ANUAL'!D11&lt;&gt;Hoja3!$C$96,'TOPE ANUAL'!D11&lt;&gt;Hoja3!$C$97,'TOPE ANUAL'!D11&lt;&gt;Hoja3!$C$98,'TOPE ANUAL'!D11&lt;&gt;Hoja3!$C$99,'TOPE ANUAL'!D11&lt;&gt;Hoja3!$C$100,'TOPE ANUAL'!D11&lt;&gt;Hoja3!$C$101,'TOPE ANUAL'!D11&lt;&gt;Hoja3!$C$102,'TOPE ANUAL'!D11&lt;&gt;Hoja3!$C$103,'TOPE ANUAL'!D11&lt;&gt;Hoja3!$C$104,'TOPE ANUAL'!D11&lt;&gt;Hoja3!$C$105,'TOPE ANUAL'!D11&lt;&gt;Hoja3!$C$106,'TOPE ANUAL'!D11&lt;&gt;Hoja3!$C$107,'TOPE ANUAL'!D11&lt;&gt;Hoja3!$C$108,'TOPE ANUAL'!D11&lt;&gt;Hoja3!$C$109,'TOPE ANUAL'!D11&lt;&gt;Hoja3!$C$110,'TOPE ANUAL'!D11&lt;&gt;Hoja3!$C$111,'TOPE ANUAL'!D11&lt;&gt;Hoja3!$C$112,'TOPE ANUAL'!D11&lt;&gt;Hoja3!$C$113,'TOPE ANUAL'!D11&lt;&gt;Hoja3!$C$114,'TOPE ANUAL'!D11&lt;&gt;Hoja3!$C$115,'TOPE ANUAL'!D11&lt;&gt;Hoja3!$C$116,'TOPE ANUAL'!D11&lt;&gt;Hoja3!$C$117,'TOPE ANUAL'!D11&lt;&gt;Hoja3!$C$118,'TOPE ANUAL'!D11&lt;&gt;Hoja3!$C$119),0,1)</f>
        <v>0</v>
      </c>
      <c r="J98" s="72">
        <f>IF(AND('TOPE ANUAL'!D11&lt;&gt;Hoja3!$D$95,'TOPE ANUAL'!D11&lt;&gt;Hoja3!$D$96,'TOPE ANUAL'!D11&lt;&gt;Hoja3!$D$97,'TOPE ANUAL'!D11&lt;&gt;Hoja3!$D$98,'TOPE ANUAL'!D11&lt;&gt;Hoja3!$D$99,'TOPE ANUAL'!D11&lt;&gt;Hoja3!$D$100,'TOPE ANUAL'!D11&lt;&gt;Hoja3!$D$101,'TOPE ANUAL'!D11&lt;&gt;Hoja3!$D$102,'TOPE ANUAL'!D11&lt;&gt;Hoja3!$D$103,'TOPE ANUAL'!D11&lt;&gt;Hoja3!$D$104,'TOPE ANUAL'!D11&lt;&gt;Hoja3!$D$105,'TOPE ANUAL'!D11&lt;&gt;Hoja3!$D$106,'TOPE ANUAL'!D11&lt;&gt;Hoja3!$D$107,'TOPE ANUAL'!D11&lt;&gt;Hoja3!$D$108,'TOPE ANUAL'!D11&lt;&gt;Hoja3!$D$109,'TOPE ANUAL'!D11&lt;&gt;Hoja3!$D$110,'TOPE ANUAL'!D11&lt;&gt;Hoja3!$D$111,'TOPE ANUAL'!D11&lt;&gt;Hoja3!$D$112,'TOPE ANUAL'!D11&lt;&gt;Hoja3!$D$113,'TOPE ANUAL'!D11&lt;&gt;Hoja3!$D$114,'TOPE ANUAL'!D11&lt;&gt;Hoja3!$D$115,'TOPE ANUAL'!D11&lt;&gt;Hoja3!$D$116,'TOPE ANUAL'!D11&lt;&gt;Hoja3!$D$117,'TOPE ANUAL'!D11&lt;&gt;Hoja3!$D$118,'TOPE ANUAL'!D11&lt;&gt;Hoja3!$D$119),0,1)</f>
        <v>1</v>
      </c>
      <c r="K98" s="72">
        <f>IF(AND(Hoja3!I98=0,Hoja3!J98=0),1,0)</f>
        <v>0</v>
      </c>
      <c r="L98" s="71" t="s">
        <v>7</v>
      </c>
    </row>
    <row r="99" spans="1:12" x14ac:dyDescent="0.25">
      <c r="A99" s="38"/>
      <c r="B99" s="38"/>
      <c r="C99" s="58">
        <v>3.5</v>
      </c>
      <c r="D99" s="58">
        <v>4</v>
      </c>
      <c r="E99" s="38"/>
      <c r="F99" s="38"/>
      <c r="G99" s="38"/>
      <c r="H99" s="70"/>
      <c r="I99" s="71">
        <f>IF(AND('TOPE ANUAL'!D12&lt;&gt;Hoja3!$C$95,'TOPE ANUAL'!D12&lt;&gt;Hoja3!$C$96,'TOPE ANUAL'!D12&lt;&gt;Hoja3!$C$97,'TOPE ANUAL'!D12&lt;&gt;Hoja3!$C$98,'TOPE ANUAL'!D12&lt;&gt;Hoja3!$C$99,'TOPE ANUAL'!D12&lt;&gt;Hoja3!$C$100,'TOPE ANUAL'!D12&lt;&gt;Hoja3!$C$101,'TOPE ANUAL'!D12&lt;&gt;Hoja3!$C$102,'TOPE ANUAL'!D12&lt;&gt;Hoja3!$C$103,'TOPE ANUAL'!D12&lt;&gt;Hoja3!$C$104,'TOPE ANUAL'!D12&lt;&gt;Hoja3!$C$105,'TOPE ANUAL'!D12&lt;&gt;Hoja3!$C$106,'TOPE ANUAL'!D12&lt;&gt;Hoja3!$C$107,'TOPE ANUAL'!D12&lt;&gt;Hoja3!$C$108,'TOPE ANUAL'!D12&lt;&gt;Hoja3!$C$109,'TOPE ANUAL'!D12&lt;&gt;Hoja3!$C$110,'TOPE ANUAL'!D12&lt;&gt;Hoja3!$C$111,'TOPE ANUAL'!D12&lt;&gt;Hoja3!$C$112,'TOPE ANUAL'!D12&lt;&gt;Hoja3!$C$113,'TOPE ANUAL'!D12&lt;&gt;Hoja3!$C$114,'TOPE ANUAL'!D12&lt;&gt;Hoja3!$C$115,'TOPE ANUAL'!D12&lt;&gt;Hoja3!$C$116,'TOPE ANUAL'!D12&lt;&gt;Hoja3!$C$117,'TOPE ANUAL'!D12&lt;&gt;Hoja3!$C$118,'TOPE ANUAL'!D12&lt;&gt;Hoja3!$C$119),0,1)</f>
        <v>0</v>
      </c>
      <c r="J99" s="72">
        <f>IF(AND('TOPE ANUAL'!D12&lt;&gt;Hoja3!$D$95,'TOPE ANUAL'!D12&lt;&gt;Hoja3!$D$96,'TOPE ANUAL'!D12&lt;&gt;Hoja3!$D$97,'TOPE ANUAL'!D12&lt;&gt;Hoja3!$D$98,'TOPE ANUAL'!D12&lt;&gt;Hoja3!$D$99,'TOPE ANUAL'!D12&lt;&gt;Hoja3!$D$100,'TOPE ANUAL'!D12&lt;&gt;Hoja3!$D$101,'TOPE ANUAL'!D12&lt;&gt;Hoja3!$D$102,'TOPE ANUAL'!D12&lt;&gt;Hoja3!$D$103,'TOPE ANUAL'!D12&lt;&gt;Hoja3!$D$104,'TOPE ANUAL'!D12&lt;&gt;Hoja3!$D$105,'TOPE ANUAL'!D12&lt;&gt;Hoja3!$D$106,'TOPE ANUAL'!D12&lt;&gt;Hoja3!$D$107,'TOPE ANUAL'!D12&lt;&gt;Hoja3!$D$108,'TOPE ANUAL'!D12&lt;&gt;Hoja3!$D$109,'TOPE ANUAL'!D12&lt;&gt;Hoja3!$D$110,'TOPE ANUAL'!D12&lt;&gt;Hoja3!$D$111,'TOPE ANUAL'!D12&lt;&gt;Hoja3!$D$112,'TOPE ANUAL'!D12&lt;&gt;Hoja3!$D$113,'TOPE ANUAL'!D12&lt;&gt;Hoja3!$D$114,'TOPE ANUAL'!D12&lt;&gt;Hoja3!$D$115,'TOPE ANUAL'!D12&lt;&gt;Hoja3!$D$116,'TOPE ANUAL'!D12&lt;&gt;Hoja3!$D$117,'TOPE ANUAL'!D12&lt;&gt;Hoja3!$D$118,'TOPE ANUAL'!D12&lt;&gt;Hoja3!$D$119),0,1)</f>
        <v>1</v>
      </c>
      <c r="K99" s="72">
        <f>IF(AND(Hoja3!I99=0,Hoja3!J99=0),1,0)</f>
        <v>0</v>
      </c>
      <c r="L99" s="59" t="s">
        <v>8</v>
      </c>
    </row>
    <row r="100" spans="1:12" x14ac:dyDescent="0.25">
      <c r="A100" s="38"/>
      <c r="B100" s="38"/>
      <c r="C100" s="58">
        <v>4.5</v>
      </c>
      <c r="D100" s="58">
        <v>5</v>
      </c>
      <c r="E100" s="38"/>
      <c r="F100" s="38"/>
      <c r="G100" s="38"/>
      <c r="H100" s="70"/>
      <c r="I100" s="71">
        <f>IF(AND('TOPE ANUAL'!D13&lt;&gt;Hoja3!$C$95,'TOPE ANUAL'!D13&lt;&gt;Hoja3!$C$96,'TOPE ANUAL'!D13&lt;&gt;Hoja3!$C$97,'TOPE ANUAL'!D13&lt;&gt;Hoja3!$C$98,'TOPE ANUAL'!D13&lt;&gt;Hoja3!$C$99,'TOPE ANUAL'!D13&lt;&gt;Hoja3!$C$100,'TOPE ANUAL'!D13&lt;&gt;Hoja3!$C$101,'TOPE ANUAL'!D13&lt;&gt;Hoja3!$C$102,'TOPE ANUAL'!D13&lt;&gt;Hoja3!$C$103,'TOPE ANUAL'!D13&lt;&gt;Hoja3!$C$104,'TOPE ANUAL'!D13&lt;&gt;Hoja3!$C$105,'TOPE ANUAL'!D13&lt;&gt;Hoja3!$C$106,'TOPE ANUAL'!D13&lt;&gt;Hoja3!$C$107,'TOPE ANUAL'!D13&lt;&gt;Hoja3!$C$108,'TOPE ANUAL'!D13&lt;&gt;Hoja3!$C$109,'TOPE ANUAL'!D13&lt;&gt;Hoja3!$C$110,'TOPE ANUAL'!D13&lt;&gt;Hoja3!$C$111,'TOPE ANUAL'!D13&lt;&gt;Hoja3!$C$112,'TOPE ANUAL'!D13&lt;&gt;Hoja3!$C$113,'TOPE ANUAL'!D13&lt;&gt;Hoja3!$C$114,'TOPE ANUAL'!D13&lt;&gt;Hoja3!$C$115,'TOPE ANUAL'!D13&lt;&gt;Hoja3!$C$116,'TOPE ANUAL'!D13&lt;&gt;Hoja3!$C$117,'TOPE ANUAL'!D13&lt;&gt;Hoja3!$C$118,'TOPE ANUAL'!D13&lt;&gt;Hoja3!$C$119),0,1)</f>
        <v>0</v>
      </c>
      <c r="J100" s="72">
        <f>IF(AND('TOPE ANUAL'!D13&lt;&gt;Hoja3!$D$95,'TOPE ANUAL'!D13&lt;&gt;Hoja3!$D$96,'TOPE ANUAL'!D13&lt;&gt;Hoja3!$D$97,'TOPE ANUAL'!D13&lt;&gt;Hoja3!$D$98,'TOPE ANUAL'!D13&lt;&gt;Hoja3!$D$99,'TOPE ANUAL'!D13&lt;&gt;Hoja3!$D$100,'TOPE ANUAL'!D13&lt;&gt;Hoja3!$D$101,'TOPE ANUAL'!D13&lt;&gt;Hoja3!$D$102,'TOPE ANUAL'!D13&lt;&gt;Hoja3!$D$103,'TOPE ANUAL'!D13&lt;&gt;Hoja3!$D$104,'TOPE ANUAL'!D13&lt;&gt;Hoja3!$D$105,'TOPE ANUAL'!D13&lt;&gt;Hoja3!$D$106,'TOPE ANUAL'!D13&lt;&gt;Hoja3!$D$107,'TOPE ANUAL'!D13&lt;&gt;Hoja3!$D$108,'TOPE ANUAL'!D13&lt;&gt;Hoja3!$D$109,'TOPE ANUAL'!D13&lt;&gt;Hoja3!$D$110,'TOPE ANUAL'!D13&lt;&gt;Hoja3!$D$111,'TOPE ANUAL'!D13&lt;&gt;Hoja3!$D$112,'TOPE ANUAL'!D13&lt;&gt;Hoja3!$D$113,'TOPE ANUAL'!D13&lt;&gt;Hoja3!$D$114,'TOPE ANUAL'!D13&lt;&gt;Hoja3!$D$115,'TOPE ANUAL'!D13&lt;&gt;Hoja3!$D$116,'TOPE ANUAL'!D13&lt;&gt;Hoja3!$D$117,'TOPE ANUAL'!D13&lt;&gt;Hoja3!$D$118,'TOPE ANUAL'!D13&lt;&gt;Hoja3!$D$119),0,1)</f>
        <v>1</v>
      </c>
      <c r="K100" s="72">
        <f>IF(AND(Hoja3!I100=0,Hoja3!J100=0),1,0)</f>
        <v>0</v>
      </c>
      <c r="L100" s="59" t="s">
        <v>9</v>
      </c>
    </row>
    <row r="101" spans="1:12" x14ac:dyDescent="0.25">
      <c r="A101" s="38"/>
      <c r="B101" s="38"/>
      <c r="C101" s="58">
        <v>5.5</v>
      </c>
      <c r="D101" s="58">
        <v>6</v>
      </c>
      <c r="E101" s="38"/>
      <c r="F101" s="38"/>
      <c r="G101" s="38"/>
      <c r="H101" s="70"/>
      <c r="I101" s="71">
        <f>IF(AND('TOPE ANUAL'!D14&lt;&gt;Hoja3!$C$95,'TOPE ANUAL'!D14&lt;&gt;Hoja3!$C$96,'TOPE ANUAL'!D14&lt;&gt;Hoja3!$C$97,'TOPE ANUAL'!D14&lt;&gt;Hoja3!$C$98,'TOPE ANUAL'!D14&lt;&gt;Hoja3!$C$99,'TOPE ANUAL'!D14&lt;&gt;Hoja3!$C$100,'TOPE ANUAL'!D14&lt;&gt;Hoja3!$C$101,'TOPE ANUAL'!D14&lt;&gt;Hoja3!$C$102,'TOPE ANUAL'!D14&lt;&gt;Hoja3!$C$103,'TOPE ANUAL'!D14&lt;&gt;Hoja3!$C$104,'TOPE ANUAL'!D14&lt;&gt;Hoja3!$C$105,'TOPE ANUAL'!D14&lt;&gt;Hoja3!$C$106,'TOPE ANUAL'!D14&lt;&gt;Hoja3!$C$107,'TOPE ANUAL'!D14&lt;&gt;Hoja3!$C$108,'TOPE ANUAL'!D14&lt;&gt;Hoja3!$C$109,'TOPE ANUAL'!D14&lt;&gt;Hoja3!$C$110,'TOPE ANUAL'!D14&lt;&gt;Hoja3!$C$111,'TOPE ANUAL'!D14&lt;&gt;Hoja3!$C$112,'TOPE ANUAL'!D14&lt;&gt;Hoja3!$C$113,'TOPE ANUAL'!D14&lt;&gt;Hoja3!$C$114,'TOPE ANUAL'!D14&lt;&gt;Hoja3!$C$115,'TOPE ANUAL'!D14&lt;&gt;Hoja3!$C$116,'TOPE ANUAL'!D14&lt;&gt;Hoja3!$C$117,'TOPE ANUAL'!D14&lt;&gt;Hoja3!$C$118,'TOPE ANUAL'!D14&lt;&gt;Hoja3!$C$119),0,1)</f>
        <v>0</v>
      </c>
      <c r="J101" s="72">
        <f>IF(AND('TOPE ANUAL'!D14&lt;&gt;Hoja3!$D$95,'TOPE ANUAL'!D14&lt;&gt;Hoja3!$D$96,'TOPE ANUAL'!D14&lt;&gt;Hoja3!$D$97,'TOPE ANUAL'!D14&lt;&gt;Hoja3!$D$98,'TOPE ANUAL'!D14&lt;&gt;Hoja3!$D$99,'TOPE ANUAL'!D14&lt;&gt;Hoja3!$D$100,'TOPE ANUAL'!D14&lt;&gt;Hoja3!$D$101,'TOPE ANUAL'!D14&lt;&gt;Hoja3!$D$102,'TOPE ANUAL'!D14&lt;&gt;Hoja3!$D$103,'TOPE ANUAL'!D14&lt;&gt;Hoja3!$D$104,'TOPE ANUAL'!D14&lt;&gt;Hoja3!$D$105,'TOPE ANUAL'!D14&lt;&gt;Hoja3!$D$106,'TOPE ANUAL'!D14&lt;&gt;Hoja3!$D$107,'TOPE ANUAL'!D14&lt;&gt;Hoja3!$D$108,'TOPE ANUAL'!D14&lt;&gt;Hoja3!$D$109,'TOPE ANUAL'!D14&lt;&gt;Hoja3!$D$110,'TOPE ANUAL'!D14&lt;&gt;Hoja3!$D$111,'TOPE ANUAL'!D14&lt;&gt;Hoja3!$D$112,'TOPE ANUAL'!D14&lt;&gt;Hoja3!$D$113,'TOPE ANUAL'!D14&lt;&gt;Hoja3!$D$114,'TOPE ANUAL'!D14&lt;&gt;Hoja3!$D$115,'TOPE ANUAL'!D14&lt;&gt;Hoja3!$D$116,'TOPE ANUAL'!D14&lt;&gt;Hoja3!$D$117,'TOPE ANUAL'!D14&lt;&gt;Hoja3!$D$118,'TOPE ANUAL'!D14&lt;&gt;Hoja3!$D$119),0,1)</f>
        <v>1</v>
      </c>
      <c r="K101" s="72">
        <f>IF(AND(Hoja3!I101=0,Hoja3!J101=0),1,0)</f>
        <v>0</v>
      </c>
      <c r="L101" s="59" t="s">
        <v>10</v>
      </c>
    </row>
    <row r="102" spans="1:12" x14ac:dyDescent="0.25">
      <c r="A102" s="38"/>
      <c r="B102" s="38"/>
      <c r="C102" s="58">
        <v>6.5</v>
      </c>
      <c r="D102" s="58">
        <v>7</v>
      </c>
      <c r="E102" s="38"/>
      <c r="F102" s="38"/>
      <c r="G102" s="38"/>
      <c r="H102" s="70"/>
      <c r="I102" s="71">
        <f>IF(AND('TOPE ANUAL'!D15&lt;&gt;Hoja3!$C$95,'TOPE ANUAL'!D15&lt;&gt;Hoja3!$C$96,'TOPE ANUAL'!D15&lt;&gt;Hoja3!$C$97,'TOPE ANUAL'!D15&lt;&gt;Hoja3!$C$98,'TOPE ANUAL'!D15&lt;&gt;Hoja3!$C$99,'TOPE ANUAL'!D15&lt;&gt;Hoja3!$C$100,'TOPE ANUAL'!D15&lt;&gt;Hoja3!$C$101,'TOPE ANUAL'!D15&lt;&gt;Hoja3!$C$102,'TOPE ANUAL'!D15&lt;&gt;Hoja3!$C$103,'TOPE ANUAL'!D15&lt;&gt;Hoja3!$C$104,'TOPE ANUAL'!D15&lt;&gt;Hoja3!$C$105,'TOPE ANUAL'!D15&lt;&gt;Hoja3!$C$106,'TOPE ANUAL'!D15&lt;&gt;Hoja3!$C$107,'TOPE ANUAL'!D15&lt;&gt;Hoja3!$C$108,'TOPE ANUAL'!D15&lt;&gt;Hoja3!$C$109,'TOPE ANUAL'!D15&lt;&gt;Hoja3!$C$110,'TOPE ANUAL'!D15&lt;&gt;Hoja3!$C$111,'TOPE ANUAL'!D15&lt;&gt;Hoja3!$C$112,'TOPE ANUAL'!D15&lt;&gt;Hoja3!$C$113,'TOPE ANUAL'!D15&lt;&gt;Hoja3!$C$114,'TOPE ANUAL'!D15&lt;&gt;Hoja3!$C$115,'TOPE ANUAL'!D15&lt;&gt;Hoja3!$C$116,'TOPE ANUAL'!D15&lt;&gt;Hoja3!$C$117,'TOPE ANUAL'!D15&lt;&gt;Hoja3!$C$118,'TOPE ANUAL'!D15&lt;&gt;Hoja3!$C$119),0,1)</f>
        <v>0</v>
      </c>
      <c r="J102" s="72">
        <f>IF(AND('TOPE ANUAL'!D15&lt;&gt;Hoja3!$D$95,'TOPE ANUAL'!D15&lt;&gt;Hoja3!$D$96,'TOPE ANUAL'!D15&lt;&gt;Hoja3!$D$97,'TOPE ANUAL'!D15&lt;&gt;Hoja3!$D$98,'TOPE ANUAL'!D15&lt;&gt;Hoja3!$D$99,'TOPE ANUAL'!D15&lt;&gt;Hoja3!$D$100,'TOPE ANUAL'!D15&lt;&gt;Hoja3!$D$101,'TOPE ANUAL'!D15&lt;&gt;Hoja3!$D$102,'TOPE ANUAL'!D15&lt;&gt;Hoja3!$D$103,'TOPE ANUAL'!D15&lt;&gt;Hoja3!$D$104,'TOPE ANUAL'!D15&lt;&gt;Hoja3!$D$105,'TOPE ANUAL'!D15&lt;&gt;Hoja3!$D$106,'TOPE ANUAL'!D15&lt;&gt;Hoja3!$D$107,'TOPE ANUAL'!D15&lt;&gt;Hoja3!$D$108,'TOPE ANUAL'!D15&lt;&gt;Hoja3!$D$109,'TOPE ANUAL'!D15&lt;&gt;Hoja3!$D$110,'TOPE ANUAL'!D15&lt;&gt;Hoja3!$D$111,'TOPE ANUAL'!D15&lt;&gt;Hoja3!$D$112,'TOPE ANUAL'!D15&lt;&gt;Hoja3!$D$113,'TOPE ANUAL'!D15&lt;&gt;Hoja3!$D$114,'TOPE ANUAL'!D15&lt;&gt;Hoja3!$D$115,'TOPE ANUAL'!D15&lt;&gt;Hoja3!$D$116,'TOPE ANUAL'!D15&lt;&gt;Hoja3!$D$117,'TOPE ANUAL'!D15&lt;&gt;Hoja3!$D$118,'TOPE ANUAL'!D15&lt;&gt;Hoja3!$D$119),0,1)</f>
        <v>1</v>
      </c>
      <c r="K102" s="72">
        <f>IF(AND(Hoja3!I102=0,Hoja3!J102=0),1,0)</f>
        <v>0</v>
      </c>
      <c r="L102" s="59" t="s">
        <v>11</v>
      </c>
    </row>
    <row r="103" spans="1:12" x14ac:dyDescent="0.25">
      <c r="A103" s="38"/>
      <c r="B103" s="38"/>
      <c r="C103" s="58">
        <v>7.5</v>
      </c>
      <c r="D103" s="58">
        <v>8</v>
      </c>
      <c r="E103" s="38"/>
      <c r="F103" s="38"/>
      <c r="G103" s="38"/>
      <c r="H103" s="70"/>
      <c r="I103" s="71">
        <f>IF(AND('TOPE ANUAL'!D16&lt;&gt;Hoja3!$C$95,'TOPE ANUAL'!D16&lt;&gt;Hoja3!$C$96,'TOPE ANUAL'!D16&lt;&gt;Hoja3!$C$97,'TOPE ANUAL'!D16&lt;&gt;Hoja3!$C$98,'TOPE ANUAL'!D16&lt;&gt;Hoja3!$C$99,'TOPE ANUAL'!D16&lt;&gt;Hoja3!$C$100,'TOPE ANUAL'!D16&lt;&gt;Hoja3!$C$101,'TOPE ANUAL'!D16&lt;&gt;Hoja3!$C$102,'TOPE ANUAL'!D16&lt;&gt;Hoja3!$C$103,'TOPE ANUAL'!D16&lt;&gt;Hoja3!$C$104,'TOPE ANUAL'!D16&lt;&gt;Hoja3!$C$105,'TOPE ANUAL'!D16&lt;&gt;Hoja3!$C$106,'TOPE ANUAL'!D16&lt;&gt;Hoja3!$C$107,'TOPE ANUAL'!D16&lt;&gt;Hoja3!$C$108,'TOPE ANUAL'!D16&lt;&gt;Hoja3!$C$109,'TOPE ANUAL'!D16&lt;&gt;Hoja3!$C$110,'TOPE ANUAL'!D16&lt;&gt;Hoja3!$C$111,'TOPE ANUAL'!D16&lt;&gt;Hoja3!$C$112,'TOPE ANUAL'!D16&lt;&gt;Hoja3!$C$113,'TOPE ANUAL'!D16&lt;&gt;Hoja3!$C$114,'TOPE ANUAL'!D16&lt;&gt;Hoja3!$C$115,'TOPE ANUAL'!D16&lt;&gt;Hoja3!$C$116,'TOPE ANUAL'!D16&lt;&gt;Hoja3!$C$117,'TOPE ANUAL'!D16&lt;&gt;Hoja3!$C$118,'TOPE ANUAL'!D16&lt;&gt;Hoja3!$C$119),0,1)</f>
        <v>0</v>
      </c>
      <c r="J103" s="72">
        <f>IF(AND('TOPE ANUAL'!D16&lt;&gt;Hoja3!$D$95,'TOPE ANUAL'!D16&lt;&gt;Hoja3!$D$96,'TOPE ANUAL'!D16&lt;&gt;Hoja3!$D$97,'TOPE ANUAL'!D16&lt;&gt;Hoja3!$D$98,'TOPE ANUAL'!D16&lt;&gt;Hoja3!$D$99,'TOPE ANUAL'!D16&lt;&gt;Hoja3!$D$100,'TOPE ANUAL'!D16&lt;&gt;Hoja3!$D$101,'TOPE ANUAL'!D16&lt;&gt;Hoja3!$D$102,'TOPE ANUAL'!D16&lt;&gt;Hoja3!$D$103,'TOPE ANUAL'!D16&lt;&gt;Hoja3!$D$104,'TOPE ANUAL'!D16&lt;&gt;Hoja3!$D$105,'TOPE ANUAL'!D16&lt;&gt;Hoja3!$D$106,'TOPE ANUAL'!D16&lt;&gt;Hoja3!$D$107,'TOPE ANUAL'!D16&lt;&gt;Hoja3!$D$108,'TOPE ANUAL'!D16&lt;&gt;Hoja3!$D$109,'TOPE ANUAL'!D16&lt;&gt;Hoja3!$D$110,'TOPE ANUAL'!D16&lt;&gt;Hoja3!$D$111,'TOPE ANUAL'!D16&lt;&gt;Hoja3!$D$112,'TOPE ANUAL'!D16&lt;&gt;Hoja3!$D$113,'TOPE ANUAL'!D16&lt;&gt;Hoja3!$D$114,'TOPE ANUAL'!D16&lt;&gt;Hoja3!$D$115,'TOPE ANUAL'!D16&lt;&gt;Hoja3!$D$116,'TOPE ANUAL'!D16&lt;&gt;Hoja3!$D$117,'TOPE ANUAL'!D16&lt;&gt;Hoja3!$D$118,'TOPE ANUAL'!D16&lt;&gt;Hoja3!$D$119),0,1)</f>
        <v>1</v>
      </c>
      <c r="K103" s="72">
        <f>IF(AND(Hoja3!I103=0,Hoja3!J103=0),1,0)</f>
        <v>0</v>
      </c>
      <c r="L103" s="59" t="s">
        <v>12</v>
      </c>
    </row>
    <row r="104" spans="1:12" x14ac:dyDescent="0.25">
      <c r="A104" s="38"/>
      <c r="B104" s="38"/>
      <c r="C104" s="58">
        <v>8.5</v>
      </c>
      <c r="D104" s="58">
        <v>9</v>
      </c>
      <c r="E104" s="38"/>
      <c r="F104" s="38"/>
      <c r="G104" s="38"/>
      <c r="H104" s="70"/>
      <c r="I104" s="71">
        <f>IF(AND('TOPE ANUAL'!D17&lt;&gt;Hoja3!$C$95,'TOPE ANUAL'!D17&lt;&gt;Hoja3!$C$96,'TOPE ANUAL'!D17&lt;&gt;Hoja3!$C$97,'TOPE ANUAL'!D17&lt;&gt;Hoja3!$C$98,'TOPE ANUAL'!D17&lt;&gt;Hoja3!$C$99,'TOPE ANUAL'!D17&lt;&gt;Hoja3!$C$100,'TOPE ANUAL'!D17&lt;&gt;Hoja3!$C$101,'TOPE ANUAL'!D17&lt;&gt;Hoja3!$C$102,'TOPE ANUAL'!D17&lt;&gt;Hoja3!$C$103,'TOPE ANUAL'!D17&lt;&gt;Hoja3!$C$104,'TOPE ANUAL'!D17&lt;&gt;Hoja3!$C$105,'TOPE ANUAL'!D17&lt;&gt;Hoja3!$C$106,'TOPE ANUAL'!D17&lt;&gt;Hoja3!$C$107,'TOPE ANUAL'!D17&lt;&gt;Hoja3!$C$108,'TOPE ANUAL'!D17&lt;&gt;Hoja3!$C$109,'TOPE ANUAL'!D17&lt;&gt;Hoja3!$C$110,'TOPE ANUAL'!D17&lt;&gt;Hoja3!$C$111,'TOPE ANUAL'!D17&lt;&gt;Hoja3!$C$112,'TOPE ANUAL'!D17&lt;&gt;Hoja3!$C$113,'TOPE ANUAL'!D17&lt;&gt;Hoja3!$C$114,'TOPE ANUAL'!D17&lt;&gt;Hoja3!$C$115,'TOPE ANUAL'!D17&lt;&gt;Hoja3!$C$116,'TOPE ANUAL'!D17&lt;&gt;Hoja3!$C$117,'TOPE ANUAL'!D17&lt;&gt;Hoja3!$C$118,'TOPE ANUAL'!D17&lt;&gt;Hoja3!$C$119),0,1)</f>
        <v>0</v>
      </c>
      <c r="J104" s="72">
        <f>IF(AND('TOPE ANUAL'!D17&lt;&gt;Hoja3!$D$95,'TOPE ANUAL'!D17&lt;&gt;Hoja3!$D$96,'TOPE ANUAL'!D17&lt;&gt;Hoja3!$D$97,'TOPE ANUAL'!D17&lt;&gt;Hoja3!$D$98,'TOPE ANUAL'!D17&lt;&gt;Hoja3!$D$99,'TOPE ANUAL'!D17&lt;&gt;Hoja3!$D$100,'TOPE ANUAL'!D17&lt;&gt;Hoja3!$D$101,'TOPE ANUAL'!D17&lt;&gt;Hoja3!$D$102,'TOPE ANUAL'!D17&lt;&gt;Hoja3!$D$103,'TOPE ANUAL'!D17&lt;&gt;Hoja3!$D$104,'TOPE ANUAL'!D17&lt;&gt;Hoja3!$D$105,'TOPE ANUAL'!D17&lt;&gt;Hoja3!$D$106,'TOPE ANUAL'!D17&lt;&gt;Hoja3!$D$107,'TOPE ANUAL'!D17&lt;&gt;Hoja3!$D$108,'TOPE ANUAL'!D17&lt;&gt;Hoja3!$D$109,'TOPE ANUAL'!D17&lt;&gt;Hoja3!$D$110,'TOPE ANUAL'!D17&lt;&gt;Hoja3!$D$111,'TOPE ANUAL'!D17&lt;&gt;Hoja3!$D$112,'TOPE ANUAL'!D17&lt;&gt;Hoja3!$D$113,'TOPE ANUAL'!D17&lt;&gt;Hoja3!$D$114,'TOPE ANUAL'!D17&lt;&gt;Hoja3!$D$115,'TOPE ANUAL'!D17&lt;&gt;Hoja3!$D$116,'TOPE ANUAL'!D17&lt;&gt;Hoja3!$D$117,'TOPE ANUAL'!D17&lt;&gt;Hoja3!$D$118,'TOPE ANUAL'!D17&lt;&gt;Hoja3!$D$119),0,1)</f>
        <v>1</v>
      </c>
      <c r="K104" s="72">
        <f>IF(AND(Hoja3!I104=0,Hoja3!J104=0),1,0)</f>
        <v>0</v>
      </c>
      <c r="L104" s="59" t="s">
        <v>13</v>
      </c>
    </row>
    <row r="105" spans="1:12" x14ac:dyDescent="0.25">
      <c r="A105" s="38"/>
      <c r="B105" s="38"/>
      <c r="C105" s="58">
        <v>9.5</v>
      </c>
      <c r="D105" s="58">
        <v>10</v>
      </c>
      <c r="E105" s="38"/>
      <c r="F105" s="38"/>
      <c r="G105" s="38"/>
      <c r="H105" s="70"/>
      <c r="I105" s="71">
        <f>IF(AND('TOPE ANUAL'!D18&lt;&gt;Hoja3!$C$95,'TOPE ANUAL'!D18&lt;&gt;Hoja3!$C$96,'TOPE ANUAL'!D18&lt;&gt;Hoja3!$C$97,'TOPE ANUAL'!D18&lt;&gt;Hoja3!$C$98,'TOPE ANUAL'!D18&lt;&gt;Hoja3!$C$99,'TOPE ANUAL'!D18&lt;&gt;Hoja3!$C$100,'TOPE ANUAL'!D18&lt;&gt;Hoja3!$C$101,'TOPE ANUAL'!D18&lt;&gt;Hoja3!$C$102,'TOPE ANUAL'!D18&lt;&gt;Hoja3!$C$103,'TOPE ANUAL'!D18&lt;&gt;Hoja3!$C$104,'TOPE ANUAL'!D18&lt;&gt;Hoja3!$C$105,'TOPE ANUAL'!D18&lt;&gt;Hoja3!$C$106,'TOPE ANUAL'!D18&lt;&gt;Hoja3!$C$107,'TOPE ANUAL'!D18&lt;&gt;Hoja3!$C$108,'TOPE ANUAL'!D18&lt;&gt;Hoja3!$C$109,'TOPE ANUAL'!D18&lt;&gt;Hoja3!$C$110,'TOPE ANUAL'!D18&lt;&gt;Hoja3!$C$111,'TOPE ANUAL'!D18&lt;&gt;Hoja3!$C$112,'TOPE ANUAL'!D18&lt;&gt;Hoja3!$C$113,'TOPE ANUAL'!D18&lt;&gt;Hoja3!$C$114,'TOPE ANUAL'!D18&lt;&gt;Hoja3!$C$115,'TOPE ANUAL'!D18&lt;&gt;Hoja3!$C$116,'TOPE ANUAL'!D18&lt;&gt;Hoja3!$C$117,'TOPE ANUAL'!D18&lt;&gt;Hoja3!$C$118,'TOPE ANUAL'!D18&lt;&gt;Hoja3!$C$119),0,1)</f>
        <v>0</v>
      </c>
      <c r="J105" s="72">
        <f>IF(AND('TOPE ANUAL'!D18&lt;&gt;Hoja3!$D$95,'TOPE ANUAL'!D18&lt;&gt;Hoja3!$D$96,'TOPE ANUAL'!D18&lt;&gt;Hoja3!$D$97,'TOPE ANUAL'!D18&lt;&gt;Hoja3!$D$98,'TOPE ANUAL'!D18&lt;&gt;Hoja3!$D$99,'TOPE ANUAL'!D18&lt;&gt;Hoja3!$D$100,'TOPE ANUAL'!D18&lt;&gt;Hoja3!$D$101,'TOPE ANUAL'!D18&lt;&gt;Hoja3!$D$102,'TOPE ANUAL'!D18&lt;&gt;Hoja3!$D$103,'TOPE ANUAL'!D18&lt;&gt;Hoja3!$D$104,'TOPE ANUAL'!D18&lt;&gt;Hoja3!$D$105,'TOPE ANUAL'!D18&lt;&gt;Hoja3!$D$106,'TOPE ANUAL'!D18&lt;&gt;Hoja3!$D$107,'TOPE ANUAL'!D18&lt;&gt;Hoja3!$D$108,'TOPE ANUAL'!D18&lt;&gt;Hoja3!$D$109,'TOPE ANUAL'!D18&lt;&gt;Hoja3!$D$110,'TOPE ANUAL'!D18&lt;&gt;Hoja3!$D$111,'TOPE ANUAL'!D18&lt;&gt;Hoja3!$D$112,'TOPE ANUAL'!D18&lt;&gt;Hoja3!$D$113,'TOPE ANUAL'!D18&lt;&gt;Hoja3!$D$114,'TOPE ANUAL'!D18&lt;&gt;Hoja3!$D$115,'TOPE ANUAL'!D18&lt;&gt;Hoja3!$D$116,'TOPE ANUAL'!D18&lt;&gt;Hoja3!$D$117,'TOPE ANUAL'!D18&lt;&gt;Hoja3!$D$118,'TOPE ANUAL'!D18&lt;&gt;Hoja3!$D$119),0,1)</f>
        <v>1</v>
      </c>
      <c r="K105" s="72">
        <f>IF(AND(Hoja3!I105=0,Hoja3!J105=0),1,0)</f>
        <v>0</v>
      </c>
      <c r="L105" s="59" t="s">
        <v>14</v>
      </c>
    </row>
    <row r="106" spans="1:12" x14ac:dyDescent="0.25">
      <c r="A106" s="38"/>
      <c r="B106" s="38"/>
      <c r="C106" s="58">
        <v>10.5</v>
      </c>
      <c r="D106" s="58">
        <v>11</v>
      </c>
      <c r="E106" s="38"/>
      <c r="F106" s="38"/>
      <c r="G106" s="38"/>
      <c r="H106" s="70"/>
      <c r="I106" s="71">
        <f>IF(AND('TOPE ANUAL'!D19&lt;&gt;Hoja3!$C$95,'TOPE ANUAL'!D19&lt;&gt;Hoja3!$C$96,'TOPE ANUAL'!D19&lt;&gt;Hoja3!$C$97,'TOPE ANUAL'!D19&lt;&gt;Hoja3!$C$98,'TOPE ANUAL'!D19&lt;&gt;Hoja3!$C$99,'TOPE ANUAL'!D19&lt;&gt;Hoja3!$C$100,'TOPE ANUAL'!D19&lt;&gt;Hoja3!$C$101,'TOPE ANUAL'!D19&lt;&gt;Hoja3!$C$102,'TOPE ANUAL'!D19&lt;&gt;Hoja3!$C$103,'TOPE ANUAL'!D19&lt;&gt;Hoja3!$C$104,'TOPE ANUAL'!D19&lt;&gt;Hoja3!$C$105,'TOPE ANUAL'!D19&lt;&gt;Hoja3!$C$106,'TOPE ANUAL'!D19&lt;&gt;Hoja3!$C$107,'TOPE ANUAL'!D19&lt;&gt;Hoja3!$C$108,'TOPE ANUAL'!D19&lt;&gt;Hoja3!$C$109,'TOPE ANUAL'!D19&lt;&gt;Hoja3!$C$110,'TOPE ANUAL'!D19&lt;&gt;Hoja3!$C$111,'TOPE ANUAL'!D19&lt;&gt;Hoja3!$C$112,'TOPE ANUAL'!D19&lt;&gt;Hoja3!$C$113,'TOPE ANUAL'!D19&lt;&gt;Hoja3!$C$114,'TOPE ANUAL'!D19&lt;&gt;Hoja3!$C$115,'TOPE ANUAL'!D19&lt;&gt;Hoja3!$C$116,'TOPE ANUAL'!D19&lt;&gt;Hoja3!$C$117,'TOPE ANUAL'!D19&lt;&gt;Hoja3!$C$118,'TOPE ANUAL'!D19&lt;&gt;Hoja3!$C$119),0,1)</f>
        <v>0</v>
      </c>
      <c r="J106" s="72">
        <f>IF(AND('TOPE ANUAL'!D19&lt;&gt;Hoja3!$D$95,'TOPE ANUAL'!D19&lt;&gt;Hoja3!$D$96,'TOPE ANUAL'!D19&lt;&gt;Hoja3!$D$97,'TOPE ANUAL'!D19&lt;&gt;Hoja3!$D$98,'TOPE ANUAL'!D19&lt;&gt;Hoja3!$D$99,'TOPE ANUAL'!D19&lt;&gt;Hoja3!$D$100,'TOPE ANUAL'!D19&lt;&gt;Hoja3!$D$101,'TOPE ANUAL'!D19&lt;&gt;Hoja3!$D$102,'TOPE ANUAL'!D19&lt;&gt;Hoja3!$D$103,'TOPE ANUAL'!D19&lt;&gt;Hoja3!$D$104,'TOPE ANUAL'!D19&lt;&gt;Hoja3!$D$105,'TOPE ANUAL'!D19&lt;&gt;Hoja3!$D$106,'TOPE ANUAL'!D19&lt;&gt;Hoja3!$D$107,'TOPE ANUAL'!D19&lt;&gt;Hoja3!$D$108,'TOPE ANUAL'!D19&lt;&gt;Hoja3!$D$109,'TOPE ANUAL'!D19&lt;&gt;Hoja3!$D$110,'TOPE ANUAL'!D19&lt;&gt;Hoja3!$D$111,'TOPE ANUAL'!D19&lt;&gt;Hoja3!$D$112,'TOPE ANUAL'!D19&lt;&gt;Hoja3!$D$113,'TOPE ANUAL'!D19&lt;&gt;Hoja3!$D$114,'TOPE ANUAL'!D19&lt;&gt;Hoja3!$D$115,'TOPE ANUAL'!D19&lt;&gt;Hoja3!$D$116,'TOPE ANUAL'!D19&lt;&gt;Hoja3!$D$117,'TOPE ANUAL'!D19&lt;&gt;Hoja3!$D$118,'TOPE ANUAL'!D19&lt;&gt;Hoja3!$D$119),0,1)</f>
        <v>1</v>
      </c>
      <c r="K106" s="72">
        <f>IF(AND(Hoja3!I106=0,Hoja3!J106=0),1,0)</f>
        <v>0</v>
      </c>
      <c r="L106" s="59" t="s">
        <v>15</v>
      </c>
    </row>
    <row r="107" spans="1:12" x14ac:dyDescent="0.25">
      <c r="A107" s="38"/>
      <c r="B107" s="38"/>
      <c r="C107" s="58">
        <v>11.5</v>
      </c>
      <c r="D107" s="58">
        <v>12</v>
      </c>
      <c r="E107" s="38"/>
      <c r="F107" s="38"/>
      <c r="G107" s="38"/>
      <c r="H107" s="70"/>
      <c r="I107" s="71">
        <f>IF(AND('TOPE ANUAL'!D20&lt;&gt;Hoja3!$C$95,'TOPE ANUAL'!D20&lt;&gt;Hoja3!$C$96,'TOPE ANUAL'!D20&lt;&gt;Hoja3!$C$97,'TOPE ANUAL'!D20&lt;&gt;Hoja3!$C$98,'TOPE ANUAL'!D20&lt;&gt;Hoja3!$C$99,'TOPE ANUAL'!D20&lt;&gt;Hoja3!$C$100,'TOPE ANUAL'!D20&lt;&gt;Hoja3!$C$101,'TOPE ANUAL'!D20&lt;&gt;Hoja3!$C$102,'TOPE ANUAL'!D20&lt;&gt;Hoja3!$C$103,'TOPE ANUAL'!D20&lt;&gt;Hoja3!$C$104,'TOPE ANUAL'!D20&lt;&gt;Hoja3!$C$105,'TOPE ANUAL'!D20&lt;&gt;Hoja3!$C$106,'TOPE ANUAL'!D20&lt;&gt;Hoja3!$C$107,'TOPE ANUAL'!D20&lt;&gt;Hoja3!$C$108,'TOPE ANUAL'!D20&lt;&gt;Hoja3!$C$109,'TOPE ANUAL'!D20&lt;&gt;Hoja3!$C$110,'TOPE ANUAL'!D20&lt;&gt;Hoja3!$C$111,'TOPE ANUAL'!D20&lt;&gt;Hoja3!$C$112,'TOPE ANUAL'!D20&lt;&gt;Hoja3!$C$113,'TOPE ANUAL'!D20&lt;&gt;Hoja3!$C$114,'TOPE ANUAL'!D20&lt;&gt;Hoja3!$C$115,'TOPE ANUAL'!D20&lt;&gt;Hoja3!$C$116,'TOPE ANUAL'!D20&lt;&gt;Hoja3!$C$117,'TOPE ANUAL'!D20&lt;&gt;Hoja3!$C$118,'TOPE ANUAL'!D20&lt;&gt;Hoja3!$C$119),0,1)</f>
        <v>0</v>
      </c>
      <c r="J107" s="72">
        <f>IF(AND('TOPE ANUAL'!D20&lt;&gt;Hoja3!$D$95,'TOPE ANUAL'!D20&lt;&gt;Hoja3!$D$96,'TOPE ANUAL'!D20&lt;&gt;Hoja3!$D$97,'TOPE ANUAL'!D20&lt;&gt;Hoja3!$D$98,'TOPE ANUAL'!D20&lt;&gt;Hoja3!$D$99,'TOPE ANUAL'!D20&lt;&gt;Hoja3!$D$100,'TOPE ANUAL'!D20&lt;&gt;Hoja3!$D$101,'TOPE ANUAL'!D20&lt;&gt;Hoja3!$D$102,'TOPE ANUAL'!D20&lt;&gt;Hoja3!$D$103,'TOPE ANUAL'!D20&lt;&gt;Hoja3!$D$104,'TOPE ANUAL'!D20&lt;&gt;Hoja3!$D$105,'TOPE ANUAL'!D20&lt;&gt;Hoja3!$D$106,'TOPE ANUAL'!D20&lt;&gt;Hoja3!$D$107,'TOPE ANUAL'!D20&lt;&gt;Hoja3!$D$108,'TOPE ANUAL'!D20&lt;&gt;Hoja3!$D$109,'TOPE ANUAL'!D20&lt;&gt;Hoja3!$D$110,'TOPE ANUAL'!D20&lt;&gt;Hoja3!$D$111,'TOPE ANUAL'!D20&lt;&gt;Hoja3!$D$112,'TOPE ANUAL'!D20&lt;&gt;Hoja3!$D$113,'TOPE ANUAL'!D20&lt;&gt;Hoja3!$D$114,'TOPE ANUAL'!D20&lt;&gt;Hoja3!$D$115,'TOPE ANUAL'!D20&lt;&gt;Hoja3!$D$116,'TOPE ANUAL'!D20&lt;&gt;Hoja3!$D$117,'TOPE ANUAL'!D20&lt;&gt;Hoja3!$D$118,'TOPE ANUAL'!D20&lt;&gt;Hoja3!$D$119),0,1)</f>
        <v>1</v>
      </c>
      <c r="K107" s="72">
        <f>IF(AND(Hoja3!I107=0,Hoja3!J107=0),1,0)</f>
        <v>0</v>
      </c>
      <c r="L107" s="59" t="s">
        <v>16</v>
      </c>
    </row>
    <row r="108" spans="1:12" x14ac:dyDescent="0.25">
      <c r="A108" s="38"/>
      <c r="B108" s="38"/>
      <c r="C108" s="58">
        <v>12.5</v>
      </c>
      <c r="D108" s="58">
        <v>13</v>
      </c>
      <c r="E108" s="38"/>
      <c r="F108" s="38"/>
      <c r="G108" s="38"/>
      <c r="H108" s="70"/>
      <c r="I108" s="71">
        <f>IF(AND('TOPE ANUAL'!D21&lt;&gt;Hoja3!$C$95,'TOPE ANUAL'!D21&lt;&gt;Hoja3!$C$96,'TOPE ANUAL'!D21&lt;&gt;Hoja3!$C$97,'TOPE ANUAL'!D21&lt;&gt;Hoja3!$C$98,'TOPE ANUAL'!D21&lt;&gt;Hoja3!$C$99,'TOPE ANUAL'!D21&lt;&gt;Hoja3!$C$100,'TOPE ANUAL'!D21&lt;&gt;Hoja3!$C$101,'TOPE ANUAL'!D21&lt;&gt;Hoja3!$C$102,'TOPE ANUAL'!D21&lt;&gt;Hoja3!$C$103,'TOPE ANUAL'!D21&lt;&gt;Hoja3!$C$104,'TOPE ANUAL'!D21&lt;&gt;Hoja3!$C$105,'TOPE ANUAL'!D21&lt;&gt;Hoja3!$C$106,'TOPE ANUAL'!D21&lt;&gt;Hoja3!$C$107,'TOPE ANUAL'!D21&lt;&gt;Hoja3!$C$108,'TOPE ANUAL'!D21&lt;&gt;Hoja3!$C$109,'TOPE ANUAL'!D21&lt;&gt;Hoja3!$C$110,'TOPE ANUAL'!D21&lt;&gt;Hoja3!$C$111,'TOPE ANUAL'!D21&lt;&gt;Hoja3!$C$112,'TOPE ANUAL'!D21&lt;&gt;Hoja3!$C$113,'TOPE ANUAL'!D21&lt;&gt;Hoja3!$C$114,'TOPE ANUAL'!D21&lt;&gt;Hoja3!$C$115,'TOPE ANUAL'!D21&lt;&gt;Hoja3!$C$116,'TOPE ANUAL'!D21&lt;&gt;Hoja3!$C$117,'TOPE ANUAL'!D21&lt;&gt;Hoja3!$C$118,'TOPE ANUAL'!D21&lt;&gt;Hoja3!$C$119),0,1)</f>
        <v>0</v>
      </c>
      <c r="J108" s="72">
        <f>IF(AND('TOPE ANUAL'!D21&lt;&gt;Hoja3!$D$95,'TOPE ANUAL'!D21&lt;&gt;Hoja3!$D$96,'TOPE ANUAL'!D21&lt;&gt;Hoja3!$D$97,'TOPE ANUAL'!D21&lt;&gt;Hoja3!$D$98,'TOPE ANUAL'!D21&lt;&gt;Hoja3!$D$99,'TOPE ANUAL'!D21&lt;&gt;Hoja3!$D$100,'TOPE ANUAL'!D21&lt;&gt;Hoja3!$D$101,'TOPE ANUAL'!D21&lt;&gt;Hoja3!$D$102,'TOPE ANUAL'!D21&lt;&gt;Hoja3!$D$103,'TOPE ANUAL'!D21&lt;&gt;Hoja3!$D$104,'TOPE ANUAL'!D21&lt;&gt;Hoja3!$D$105,'TOPE ANUAL'!D21&lt;&gt;Hoja3!$D$106,'TOPE ANUAL'!D21&lt;&gt;Hoja3!$D$107,'TOPE ANUAL'!D21&lt;&gt;Hoja3!$D$108,'TOPE ANUAL'!D21&lt;&gt;Hoja3!$D$109,'TOPE ANUAL'!D21&lt;&gt;Hoja3!$D$110,'TOPE ANUAL'!D21&lt;&gt;Hoja3!$D$111,'TOPE ANUAL'!D21&lt;&gt;Hoja3!$D$112,'TOPE ANUAL'!D21&lt;&gt;Hoja3!$D$113,'TOPE ANUAL'!D21&lt;&gt;Hoja3!$D$114,'TOPE ANUAL'!D21&lt;&gt;Hoja3!$D$115,'TOPE ANUAL'!D21&lt;&gt;Hoja3!$D$116,'TOPE ANUAL'!D21&lt;&gt;Hoja3!$D$117,'TOPE ANUAL'!D21&lt;&gt;Hoja3!$D$118,'TOPE ANUAL'!D21&lt;&gt;Hoja3!$D$119),0,1)</f>
        <v>1</v>
      </c>
      <c r="K108" s="72">
        <f>IF(AND(Hoja3!I108=0,Hoja3!J108=0),1,0)</f>
        <v>0</v>
      </c>
      <c r="L108" s="59" t="s">
        <v>17</v>
      </c>
    </row>
    <row r="109" spans="1:12" x14ac:dyDescent="0.25">
      <c r="A109" s="38"/>
      <c r="B109" s="38"/>
      <c r="C109" s="58">
        <v>13.5</v>
      </c>
      <c r="D109" s="58">
        <v>14</v>
      </c>
      <c r="E109" s="38"/>
      <c r="F109" s="38"/>
      <c r="G109" s="38"/>
      <c r="H109" s="70"/>
      <c r="I109" s="71">
        <f>IF(AND('TOPE ANUAL'!D22&lt;&gt;Hoja3!$C$95,'TOPE ANUAL'!D22&lt;&gt;Hoja3!$C$96,'TOPE ANUAL'!D22&lt;&gt;Hoja3!$C$97,'TOPE ANUAL'!D22&lt;&gt;Hoja3!$C$98,'TOPE ANUAL'!D22&lt;&gt;Hoja3!$C$99,'TOPE ANUAL'!D22&lt;&gt;Hoja3!$C$100,'TOPE ANUAL'!D22&lt;&gt;Hoja3!$C$101,'TOPE ANUAL'!D22&lt;&gt;Hoja3!$C$102,'TOPE ANUAL'!D22&lt;&gt;Hoja3!$C$103,'TOPE ANUAL'!D22&lt;&gt;Hoja3!$C$104,'TOPE ANUAL'!D22&lt;&gt;Hoja3!$C$105,'TOPE ANUAL'!D22&lt;&gt;Hoja3!$C$106,'TOPE ANUAL'!D22&lt;&gt;Hoja3!$C$107,'TOPE ANUAL'!D22&lt;&gt;Hoja3!$C$108,'TOPE ANUAL'!D22&lt;&gt;Hoja3!$C$109,'TOPE ANUAL'!D22&lt;&gt;Hoja3!$C$110,'TOPE ANUAL'!D22&lt;&gt;Hoja3!$C$111,'TOPE ANUAL'!D22&lt;&gt;Hoja3!$C$112,'TOPE ANUAL'!D22&lt;&gt;Hoja3!$C$113,'TOPE ANUAL'!D22&lt;&gt;Hoja3!$C$114,'TOPE ANUAL'!D22&lt;&gt;Hoja3!$C$115,'TOPE ANUAL'!D22&lt;&gt;Hoja3!$C$116,'TOPE ANUAL'!D22&lt;&gt;Hoja3!$C$117,'TOPE ANUAL'!D22&lt;&gt;Hoja3!$C$118,'TOPE ANUAL'!D22&lt;&gt;Hoja3!$C$119),0,1)</f>
        <v>0</v>
      </c>
      <c r="J109" s="72">
        <f>IF(AND('TOPE ANUAL'!D22&lt;&gt;Hoja3!$D$95,'TOPE ANUAL'!D22&lt;&gt;Hoja3!$D$96,'TOPE ANUAL'!D22&lt;&gt;Hoja3!$D$97,'TOPE ANUAL'!D22&lt;&gt;Hoja3!$D$98,'TOPE ANUAL'!D22&lt;&gt;Hoja3!$D$99,'TOPE ANUAL'!D22&lt;&gt;Hoja3!$D$100,'TOPE ANUAL'!D22&lt;&gt;Hoja3!$D$101,'TOPE ANUAL'!D22&lt;&gt;Hoja3!$D$102,'TOPE ANUAL'!D22&lt;&gt;Hoja3!$D$103,'TOPE ANUAL'!D22&lt;&gt;Hoja3!$D$104,'TOPE ANUAL'!D22&lt;&gt;Hoja3!$D$105,'TOPE ANUAL'!D22&lt;&gt;Hoja3!$D$106,'TOPE ANUAL'!D22&lt;&gt;Hoja3!$D$107,'TOPE ANUAL'!D22&lt;&gt;Hoja3!$D$108,'TOPE ANUAL'!D22&lt;&gt;Hoja3!$D$109,'TOPE ANUAL'!D22&lt;&gt;Hoja3!$D$110,'TOPE ANUAL'!D22&lt;&gt;Hoja3!$D$111,'TOPE ANUAL'!D22&lt;&gt;Hoja3!$D$112,'TOPE ANUAL'!D22&lt;&gt;Hoja3!$D$113,'TOPE ANUAL'!D22&lt;&gt;Hoja3!$D$114,'TOPE ANUAL'!D22&lt;&gt;Hoja3!$D$115,'TOPE ANUAL'!D22&lt;&gt;Hoja3!$D$116,'TOPE ANUAL'!D22&lt;&gt;Hoja3!$D$117,'TOPE ANUAL'!D22&lt;&gt;Hoja3!$D$118,'TOPE ANUAL'!D22&lt;&gt;Hoja3!$D$119),0,1)</f>
        <v>1</v>
      </c>
      <c r="K109" s="72">
        <f>IF(AND(Hoja3!I109=0,Hoja3!J109=0),1,0)</f>
        <v>0</v>
      </c>
      <c r="L109" s="59" t="s">
        <v>18</v>
      </c>
    </row>
    <row r="110" spans="1:12" x14ac:dyDescent="0.25">
      <c r="A110" s="38"/>
      <c r="B110" s="38"/>
      <c r="C110" s="58">
        <v>14.5</v>
      </c>
      <c r="D110" s="58">
        <v>15</v>
      </c>
      <c r="E110" s="38"/>
      <c r="F110" s="38"/>
      <c r="G110" s="38"/>
      <c r="H110" s="38"/>
      <c r="I110" s="38"/>
      <c r="J110" s="38"/>
    </row>
    <row r="111" spans="1:12" x14ac:dyDescent="0.25">
      <c r="A111" s="38"/>
      <c r="B111" s="38"/>
      <c r="C111" s="58">
        <v>15.5</v>
      </c>
      <c r="D111" s="58">
        <v>16</v>
      </c>
      <c r="E111" s="38"/>
      <c r="F111" s="38"/>
      <c r="G111" s="38"/>
      <c r="H111" s="38"/>
      <c r="I111" s="38"/>
      <c r="J111" s="38"/>
    </row>
    <row r="112" spans="1:12" x14ac:dyDescent="0.25">
      <c r="A112" s="38"/>
      <c r="B112" s="38"/>
      <c r="C112" s="58">
        <v>16.5</v>
      </c>
      <c r="D112" s="58">
        <v>17</v>
      </c>
      <c r="E112" s="38"/>
      <c r="F112" s="38"/>
      <c r="G112" s="38"/>
      <c r="H112" s="38"/>
      <c r="I112" s="38"/>
      <c r="J112" s="38"/>
    </row>
    <row r="113" spans="1:10" x14ac:dyDescent="0.25">
      <c r="A113" s="38"/>
      <c r="B113" s="38"/>
      <c r="C113" s="58">
        <v>17.5</v>
      </c>
      <c r="D113" s="58">
        <v>18</v>
      </c>
      <c r="E113" s="38"/>
      <c r="F113" s="38"/>
      <c r="G113" s="38"/>
      <c r="H113" s="38"/>
      <c r="I113" s="38"/>
      <c r="J113" s="38"/>
    </row>
    <row r="114" spans="1:10" x14ac:dyDescent="0.25">
      <c r="A114" s="38"/>
      <c r="B114" s="38"/>
      <c r="C114" s="58">
        <v>18.5</v>
      </c>
      <c r="D114" s="58">
        <v>19</v>
      </c>
      <c r="E114" s="38"/>
      <c r="F114" s="38"/>
      <c r="G114" s="38"/>
      <c r="H114" s="38"/>
      <c r="I114" s="38"/>
      <c r="J114" s="38"/>
    </row>
    <row r="115" spans="1:10" x14ac:dyDescent="0.25">
      <c r="A115" s="38"/>
      <c r="B115" s="38"/>
      <c r="C115" s="58">
        <v>19.5</v>
      </c>
      <c r="D115" s="58">
        <v>20</v>
      </c>
      <c r="E115" s="38"/>
      <c r="F115" s="38"/>
      <c r="G115" s="38"/>
      <c r="H115" s="38"/>
      <c r="I115" s="38"/>
      <c r="J115" s="38"/>
    </row>
    <row r="116" spans="1:10" x14ac:dyDescent="0.25">
      <c r="A116" s="38"/>
      <c r="B116" s="38"/>
      <c r="C116" s="58">
        <v>20.5</v>
      </c>
      <c r="D116" s="58">
        <v>21</v>
      </c>
      <c r="E116" s="38"/>
      <c r="F116" s="38"/>
      <c r="G116" s="38"/>
      <c r="H116" s="38"/>
      <c r="I116" s="38"/>
      <c r="J116" s="38"/>
    </row>
    <row r="117" spans="1:10" x14ac:dyDescent="0.25">
      <c r="C117" s="58">
        <v>21.5</v>
      </c>
      <c r="D117" s="58">
        <v>22</v>
      </c>
    </row>
    <row r="118" spans="1:10" x14ac:dyDescent="0.25">
      <c r="C118" s="58">
        <v>22.5</v>
      </c>
      <c r="D118" s="58">
        <v>23</v>
      </c>
    </row>
    <row r="119" spans="1:10" x14ac:dyDescent="0.25">
      <c r="C119" s="58">
        <v>23.5</v>
      </c>
      <c r="D119" s="58">
        <v>24</v>
      </c>
    </row>
    <row r="120" spans="1:10" x14ac:dyDescent="0.25">
      <c r="C120" s="69"/>
      <c r="D120" s="69"/>
    </row>
    <row r="121" spans="1:10" x14ac:dyDescent="0.25">
      <c r="C121" s="69"/>
      <c r="D121" s="69"/>
    </row>
    <row r="122" spans="1:10" x14ac:dyDescent="0.25">
      <c r="C122" s="69"/>
      <c r="D122" s="69"/>
    </row>
    <row r="123" spans="1:10" x14ac:dyDescent="0.25">
      <c r="C123" s="69"/>
      <c r="D123" s="69"/>
    </row>
    <row r="124" spans="1:10" x14ac:dyDescent="0.25">
      <c r="C124" s="69"/>
      <c r="D124" s="69"/>
    </row>
    <row r="125" spans="1:10" x14ac:dyDescent="0.25">
      <c r="C125" s="69"/>
      <c r="D125" s="69"/>
    </row>
    <row r="126" spans="1:10" x14ac:dyDescent="0.25">
      <c r="C126" s="69"/>
      <c r="D126" s="69"/>
    </row>
    <row r="127" spans="1:10" x14ac:dyDescent="0.25">
      <c r="C127" s="69"/>
      <c r="D127" s="69"/>
    </row>
    <row r="128" spans="1:10" x14ac:dyDescent="0.25">
      <c r="C128" s="69"/>
      <c r="D128" s="69"/>
    </row>
    <row r="129" spans="3:4" x14ac:dyDescent="0.25">
      <c r="C129" s="69"/>
      <c r="D129" s="69"/>
    </row>
    <row r="130" spans="3:4" x14ac:dyDescent="0.25">
      <c r="C130" s="69"/>
      <c r="D130" s="69"/>
    </row>
    <row r="131" spans="3:4" x14ac:dyDescent="0.25">
      <c r="C131" s="69"/>
      <c r="D131" s="69"/>
    </row>
    <row r="132" spans="3:4" x14ac:dyDescent="0.25">
      <c r="C132" s="69"/>
      <c r="D132" s="69"/>
    </row>
    <row r="133" spans="3:4" x14ac:dyDescent="0.25">
      <c r="C133" s="69"/>
      <c r="D133" s="69"/>
    </row>
    <row r="134" spans="3:4" x14ac:dyDescent="0.25">
      <c r="C134" s="69"/>
      <c r="D134" s="69"/>
    </row>
    <row r="135" spans="3:4" x14ac:dyDescent="0.25">
      <c r="C135" s="69"/>
      <c r="D135" s="69"/>
    </row>
    <row r="136" spans="3:4" x14ac:dyDescent="0.25">
      <c r="C136" s="69"/>
      <c r="D136" s="69"/>
    </row>
    <row r="137" spans="3:4" x14ac:dyDescent="0.25">
      <c r="C137" s="69"/>
      <c r="D137" s="69"/>
    </row>
    <row r="138" spans="3:4" x14ac:dyDescent="0.25">
      <c r="C138" s="69"/>
      <c r="D138" s="69"/>
    </row>
    <row r="139" spans="3:4" x14ac:dyDescent="0.25">
      <c r="C139" s="69"/>
      <c r="D139" s="69"/>
    </row>
    <row r="140" spans="3:4" x14ac:dyDescent="0.25">
      <c r="C140" s="69"/>
      <c r="D140" s="69"/>
    </row>
    <row r="141" spans="3:4" x14ac:dyDescent="0.25">
      <c r="C141" s="69"/>
      <c r="D141" s="69"/>
    </row>
    <row r="142" spans="3:4" x14ac:dyDescent="0.25">
      <c r="C142" s="69"/>
      <c r="D142" s="69"/>
    </row>
    <row r="143" spans="3:4" x14ac:dyDescent="0.25">
      <c r="C143" s="69"/>
      <c r="D143" s="69"/>
    </row>
    <row r="144" spans="3:4" x14ac:dyDescent="0.25">
      <c r="C144" s="69"/>
      <c r="D144" s="69"/>
    </row>
    <row r="145" spans="3:4" x14ac:dyDescent="0.25">
      <c r="C145" s="69"/>
      <c r="D145" s="69"/>
    </row>
    <row r="146" spans="3:4" x14ac:dyDescent="0.25">
      <c r="C146" s="69"/>
      <c r="D146" s="69"/>
    </row>
    <row r="147" spans="3:4" x14ac:dyDescent="0.25">
      <c r="C147" s="69"/>
      <c r="D147" s="69"/>
    </row>
    <row r="148" spans="3:4" x14ac:dyDescent="0.25">
      <c r="C148" s="69"/>
      <c r="D148" s="69"/>
    </row>
    <row r="149" spans="3:4" x14ac:dyDescent="0.25">
      <c r="C149" s="69"/>
      <c r="D149" s="69"/>
    </row>
    <row r="150" spans="3:4" x14ac:dyDescent="0.25">
      <c r="C150" s="69"/>
      <c r="D150" s="69"/>
    </row>
    <row r="151" spans="3:4" x14ac:dyDescent="0.25">
      <c r="C151" s="69"/>
      <c r="D151" s="69"/>
    </row>
    <row r="152" spans="3:4" x14ac:dyDescent="0.25">
      <c r="C152" s="69"/>
      <c r="D152" s="69"/>
    </row>
    <row r="153" spans="3:4" x14ac:dyDescent="0.25">
      <c r="C153" s="69"/>
      <c r="D153" s="69"/>
    </row>
    <row r="154" spans="3:4" x14ac:dyDescent="0.25">
      <c r="C154" s="69"/>
      <c r="D154" s="69"/>
    </row>
    <row r="155" spans="3:4" x14ac:dyDescent="0.25">
      <c r="C155" s="69"/>
      <c r="D155" s="69"/>
    </row>
    <row r="156" spans="3:4" x14ac:dyDescent="0.25">
      <c r="C156" s="69"/>
      <c r="D156" s="69"/>
    </row>
    <row r="157" spans="3:4" x14ac:dyDescent="0.25">
      <c r="C157" s="69"/>
      <c r="D157" s="69"/>
    </row>
    <row r="158" spans="3:4" x14ac:dyDescent="0.25">
      <c r="C158" s="69"/>
      <c r="D158" s="69"/>
    </row>
    <row r="159" spans="3:4" x14ac:dyDescent="0.25">
      <c r="C159" s="69"/>
      <c r="D159" s="69"/>
    </row>
    <row r="160" spans="3:4" x14ac:dyDescent="0.25">
      <c r="C160" s="69"/>
      <c r="D160" s="69"/>
    </row>
    <row r="161" spans="3:4" x14ac:dyDescent="0.25">
      <c r="C161" s="69"/>
      <c r="D161" s="69"/>
    </row>
    <row r="162" spans="3:4" x14ac:dyDescent="0.25">
      <c r="C162" s="69"/>
      <c r="D162" s="69"/>
    </row>
    <row r="163" spans="3:4" x14ac:dyDescent="0.25">
      <c r="C163" s="69"/>
      <c r="D163" s="69"/>
    </row>
    <row r="164" spans="3:4" x14ac:dyDescent="0.25">
      <c r="C164" s="69"/>
      <c r="D164" s="69"/>
    </row>
    <row r="165" spans="3:4" x14ac:dyDescent="0.25">
      <c r="C165" s="69"/>
      <c r="D165" s="69"/>
    </row>
    <row r="166" spans="3:4" x14ac:dyDescent="0.25">
      <c r="C166" s="69"/>
      <c r="D166" s="69"/>
    </row>
    <row r="167" spans="3:4" x14ac:dyDescent="0.25">
      <c r="C167" s="69"/>
      <c r="D167" s="69"/>
    </row>
    <row r="168" spans="3:4" x14ac:dyDescent="0.25">
      <c r="C168" s="69"/>
      <c r="D168" s="69"/>
    </row>
    <row r="169" spans="3:4" x14ac:dyDescent="0.25">
      <c r="C169" s="69"/>
      <c r="D169" s="69"/>
    </row>
    <row r="170" spans="3:4" x14ac:dyDescent="0.25">
      <c r="C170" s="69"/>
      <c r="D170" s="69"/>
    </row>
    <row r="171" spans="3:4" x14ac:dyDescent="0.25">
      <c r="C171" s="69"/>
      <c r="D171" s="69"/>
    </row>
    <row r="172" spans="3:4" x14ac:dyDescent="0.25">
      <c r="C172" s="69"/>
      <c r="D172" s="69"/>
    </row>
    <row r="173" spans="3:4" x14ac:dyDescent="0.25">
      <c r="C173" s="69"/>
      <c r="D173" s="69"/>
    </row>
    <row r="174" spans="3:4" x14ac:dyDescent="0.25">
      <c r="C174" s="69"/>
      <c r="D174" s="69"/>
    </row>
    <row r="175" spans="3:4" x14ac:dyDescent="0.25">
      <c r="C175" s="69"/>
      <c r="D175" s="69"/>
    </row>
    <row r="176" spans="3:4" x14ac:dyDescent="0.25">
      <c r="C176" s="69"/>
      <c r="D176" s="69"/>
    </row>
    <row r="177" spans="3:4" x14ac:dyDescent="0.25">
      <c r="C177" s="69"/>
      <c r="D177" s="69"/>
    </row>
    <row r="178" spans="3:4" x14ac:dyDescent="0.25">
      <c r="C178" s="69"/>
      <c r="D178" s="69"/>
    </row>
    <row r="179" spans="3:4" x14ac:dyDescent="0.25">
      <c r="C179" s="69"/>
      <c r="D179" s="69"/>
    </row>
    <row r="180" spans="3:4" x14ac:dyDescent="0.25">
      <c r="C180" s="69"/>
      <c r="D180" s="69"/>
    </row>
    <row r="181" spans="3:4" x14ac:dyDescent="0.25">
      <c r="C181" s="69"/>
      <c r="D181" s="69"/>
    </row>
    <row r="182" spans="3:4" x14ac:dyDescent="0.25">
      <c r="C182" s="69"/>
      <c r="D182" s="69"/>
    </row>
    <row r="183" spans="3:4" x14ac:dyDescent="0.25">
      <c r="C183" s="69"/>
      <c r="D183" s="69"/>
    </row>
    <row r="184" spans="3:4" x14ac:dyDescent="0.25">
      <c r="C184" s="69"/>
      <c r="D184" s="69"/>
    </row>
    <row r="185" spans="3:4" x14ac:dyDescent="0.25">
      <c r="C185" s="69"/>
      <c r="D185" s="69"/>
    </row>
    <row r="186" spans="3:4" x14ac:dyDescent="0.25">
      <c r="C186" s="69"/>
      <c r="D186" s="69"/>
    </row>
    <row r="187" spans="3:4" x14ac:dyDescent="0.25">
      <c r="C187" s="69"/>
      <c r="D187" s="69"/>
    </row>
    <row r="188" spans="3:4" x14ac:dyDescent="0.25">
      <c r="C188" s="69"/>
      <c r="D188" s="69"/>
    </row>
    <row r="189" spans="3:4" x14ac:dyDescent="0.25">
      <c r="C189" s="69"/>
      <c r="D189" s="69"/>
    </row>
    <row r="190" spans="3:4" x14ac:dyDescent="0.25">
      <c r="C190" s="69"/>
      <c r="D190" s="69"/>
    </row>
    <row r="191" spans="3:4" x14ac:dyDescent="0.25">
      <c r="C191" s="69"/>
      <c r="D191" s="69"/>
    </row>
    <row r="192" spans="3:4" x14ac:dyDescent="0.25">
      <c r="C192" s="69"/>
      <c r="D192" s="69"/>
    </row>
    <row r="193" spans="3:4" x14ac:dyDescent="0.25">
      <c r="C193" s="69"/>
      <c r="D193" s="69"/>
    </row>
    <row r="194" spans="3:4" x14ac:dyDescent="0.25">
      <c r="C194" s="69"/>
      <c r="D194" s="69"/>
    </row>
    <row r="195" spans="3:4" x14ac:dyDescent="0.25">
      <c r="C195" s="69"/>
      <c r="D195" s="69"/>
    </row>
    <row r="196" spans="3:4" x14ac:dyDescent="0.25">
      <c r="C196" s="69"/>
      <c r="D196" s="69"/>
    </row>
  </sheetData>
  <mergeCells count="2">
    <mergeCell ref="B82:B93"/>
    <mergeCell ref="I97:L97"/>
  </mergeCells>
  <dataValidations count="1">
    <dataValidation type="decimal" allowBlank="1" showInputMessage="1" showErrorMessage="1" error="La cantidad de CPE ingresada no es válida. Ver comentario en título._x000a_BPS" sqref="B6:M31" xr:uid="{00000000-0002-0000-0300-000000000000}">
      <formula1>0</formula1>
      <formula2>1E+42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TOPE ANUAL</vt:lpstr>
      <vt:lpstr>Hoja1</vt:lpstr>
      <vt:lpstr>Hoja2</vt:lpstr>
      <vt:lpstr>Hoja3</vt:lpstr>
      <vt:lpstr>'TOPE ANUAL'!Área_de_impresión</vt:lpstr>
    </vt:vector>
  </TitlesOfParts>
  <Company>BPS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Sebastian Fernández Salomán</dc:creator>
  <cp:lastModifiedBy>Daiana Dietrich Rodríguez</cp:lastModifiedBy>
  <cp:lastPrinted>2019-07-15T15:29:46Z</cp:lastPrinted>
  <dcterms:created xsi:type="dcterms:W3CDTF">2018-01-23T12:15:43Z</dcterms:created>
  <dcterms:modified xsi:type="dcterms:W3CDTF">2026-02-05T14:45:02Z</dcterms:modified>
</cp:coreProperties>
</file>